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790" activeTab="3"/>
  </bookViews>
  <sheets>
    <sheet name="一般公共预算年中上级专项" sheetId="3" r:id="rId1"/>
    <sheet name="一般公共预算年上年结转" sheetId="2" r:id="rId2"/>
    <sheet name="政府性基金当年专项" sheetId="4" r:id="rId3"/>
    <sheet name="政府性基金本级追加" sheetId="6" r:id="rId4"/>
    <sheet name="国有资本经营预算专项" sheetId="5" r:id="rId5"/>
    <sheet name="基数明细表" sheetId="7" r:id="rId6"/>
  </sheets>
  <definedNames>
    <definedName name="Database">#REF!</definedName>
    <definedName name="_xlnm.Print_Titles" localSheetId="0">一般公共预算年中上级专项!$5:$6</definedName>
    <definedName name="_xlnm._FilterDatabase" localSheetId="5" hidden="1">基数明细表!$A$215:$G$252</definedName>
  </definedNames>
  <calcPr calcId="144525"/>
</workbook>
</file>

<file path=xl/sharedStrings.xml><?xml version="1.0" encoding="utf-8"?>
<sst xmlns="http://schemas.openxmlformats.org/spreadsheetml/2006/main" count="1206" uniqueCount="620">
  <si>
    <t>麦盖提县一般公共预算专项转移支付资金执行情况表（当年自治区下达专项）</t>
  </si>
  <si>
    <t>单位：万元</t>
  </si>
  <si>
    <t>自治区文号</t>
  </si>
  <si>
    <t>地区文号</t>
  </si>
  <si>
    <t>指标文标题</t>
  </si>
  <si>
    <t>转移支付支出分类科目</t>
  </si>
  <si>
    <t>功能分类</t>
  </si>
  <si>
    <t>麦盖提县</t>
  </si>
  <si>
    <t>合计</t>
  </si>
  <si>
    <t>年初预算安排</t>
  </si>
  <si>
    <t>喀地财发〔2022〕1号</t>
  </si>
  <si>
    <t>基层财政财务业务能力提升项目</t>
  </si>
  <si>
    <t>[2300301]一般公共服务</t>
  </si>
  <si>
    <t>[2010699]其他财政事务支出</t>
  </si>
  <si>
    <t>严重精神障碍患者补助项目</t>
  </si>
  <si>
    <t>[2013199]其他党委办公厅（室）及相关机构事务支出</t>
  </si>
  <si>
    <t>地区级先进“双联户”表彰项目</t>
  </si>
  <si>
    <t>引进高层次人才优惠政策项目</t>
  </si>
  <si>
    <t>[2013299]其他组织事务支出</t>
  </si>
  <si>
    <t>驻村管寺管委会工作项目</t>
  </si>
  <si>
    <t>[2013499]其他统战事务支出</t>
  </si>
  <si>
    <t>新财建[2022]39号</t>
  </si>
  <si>
    <t>喀地财建〔2022〕23号</t>
  </si>
  <si>
    <t>关于下达2022年教育强国推进工程中央基建投资预算[拨款]的通知</t>
  </si>
  <si>
    <t>[2300305]教育</t>
  </si>
  <si>
    <t>[2059999]其他教育支出</t>
  </si>
  <si>
    <t>新财教[2022]29号</t>
  </si>
  <si>
    <t>喀地财教〔2022〕31号</t>
  </si>
  <si>
    <t>关于调整下达2022年自治区科技计划专项资金[第二批]的通知</t>
  </si>
  <si>
    <t>[2300306]科学技术</t>
  </si>
  <si>
    <t>[2060404]科技成果转化与扩散</t>
  </si>
  <si>
    <t>新财社[2021]300号</t>
  </si>
  <si>
    <t>喀地财社〔2021〕120号</t>
  </si>
  <si>
    <t>关于提前下达2022年中央重大传染病防控经费预算的通知</t>
  </si>
  <si>
    <t>[2300310]卫生健康</t>
  </si>
  <si>
    <t>[2100409]重大公共卫生服务</t>
  </si>
  <si>
    <t>新财社[2022]256号</t>
  </si>
  <si>
    <t>喀地财社〔2022〕99号</t>
  </si>
  <si>
    <t>关于拨付2022年中央财政重大传染病防控[第二批]经费预算的通知</t>
  </si>
  <si>
    <t>新财建[2022]180号</t>
  </si>
  <si>
    <t>喀地财建〔2022〕96号</t>
  </si>
  <si>
    <t>关于下达2022年自治区预算内疫情防控和重点项目前期专项投资补助资金的通知</t>
  </si>
  <si>
    <t>[2109999]其他卫生健康支出</t>
  </si>
  <si>
    <t>新财资环[2021]125号</t>
  </si>
  <si>
    <t>喀地财建〔2021〕127号</t>
  </si>
  <si>
    <t>关于提前下达2022年自治区农村环境整治资金预算的通知</t>
  </si>
  <si>
    <t>[2300311]节能环保</t>
  </si>
  <si>
    <t>[2110402]农村环境保护</t>
  </si>
  <si>
    <t>新财建[2022]177号</t>
  </si>
  <si>
    <t>喀地财建〔2022〕97号</t>
  </si>
  <si>
    <t>关于下达2022年草原防火等项目[第二批]中央基建投资预算的通知</t>
  </si>
  <si>
    <t>[2300313]农林水</t>
  </si>
  <si>
    <t>[2130217]防沙治沙</t>
  </si>
  <si>
    <t>新财资环[2022]015号</t>
  </si>
  <si>
    <t>喀地财建〔2022〕8号</t>
  </si>
  <si>
    <t>关于拨付2022年自治区财政林草专项资金的通知</t>
  </si>
  <si>
    <t>[2130299]其他林业支出</t>
  </si>
  <si>
    <t>喀地财建〔2022〕9号</t>
  </si>
  <si>
    <t>喀地财建〔2022〕72号,喀地财建〔2022〕9号</t>
  </si>
  <si>
    <t>新财建[2021]235号</t>
  </si>
  <si>
    <t>喀地财建〔2021〕133号</t>
  </si>
  <si>
    <t>关于提前下达2022年自治区预算内投资
[统筹整合部分]预算的通知</t>
  </si>
  <si>
    <t>[2130599]其他巩固脱贫衔接乡村振兴支出</t>
  </si>
  <si>
    <t>新财农[2021]115号</t>
  </si>
  <si>
    <t>喀地财农〔2021〕59号</t>
  </si>
  <si>
    <t>关于提前下达2022年中央农村综合改革转移支付预算[项目部分]的通知</t>
  </si>
  <si>
    <t>[2130706]对村集体经济组织的补助</t>
  </si>
  <si>
    <t>新财农[2021]116号</t>
  </si>
  <si>
    <t>喀地财农〔2021〕58号</t>
  </si>
  <si>
    <t>关于提前下达2022年中央农村综合改革转移支付预算[统筹整合部分]的通知</t>
  </si>
  <si>
    <t>[2130799]其他农村综合改革支出</t>
  </si>
  <si>
    <t>新财农[2021]118号</t>
  </si>
  <si>
    <t>喀地财农〔2021〕54号</t>
  </si>
  <si>
    <t>关于提前下达2022年自治区农村综合改革转移支付预算[统筹整合部分]的通知</t>
  </si>
  <si>
    <t>新财金[2021]52号</t>
  </si>
  <si>
    <t>喀地财金〔2021〕24号</t>
  </si>
  <si>
    <t>关于提前下达中央财政2022年普惠金融发展专项资金预算的通知</t>
  </si>
  <si>
    <t>[2130899]其他普惠金融发展支出</t>
  </si>
  <si>
    <t>新财金[2022]050号</t>
  </si>
  <si>
    <t>喀地财金〔2022〕13号</t>
  </si>
  <si>
    <t>关于下达2022年中央财政第二批普惠金融发展专项资金预算的通知</t>
  </si>
  <si>
    <t>新财建[2022]46号</t>
  </si>
  <si>
    <t>喀地财建〔2022〕25号</t>
  </si>
  <si>
    <t>关于下达2022年以工代赈示范工程[第一批]中央基建投资预算[统筹整合部分]的通知</t>
  </si>
  <si>
    <t>[2139999]其他农林水支出</t>
  </si>
  <si>
    <t>新财综[2022]47号</t>
  </si>
  <si>
    <t>喀地财综〔2022〕19号</t>
  </si>
  <si>
    <t>关于下达2022年自治区跨县域补充耕地指标调剂资金预算的通知</t>
  </si>
  <si>
    <t>新财资环[2022]51号</t>
  </si>
  <si>
    <t>喀地财建〔2022〕35号</t>
  </si>
  <si>
    <t>关于拨付2022年农牧区投递员专项补贴资金的通知</t>
  </si>
  <si>
    <t>[2300314]交通运输</t>
  </si>
  <si>
    <t>[2140505]邮政普遍服务与特殊服务</t>
  </si>
  <si>
    <t>新财企[2021]098号</t>
  </si>
  <si>
    <t>喀地财企〔2021〕22号,喀地财企〔2022〕16号</t>
  </si>
  <si>
    <t>关于提前下达2022年中央财政外经贸发展专项资金预算的通知</t>
  </si>
  <si>
    <t>[2300316]商业服务业等</t>
  </si>
  <si>
    <t>[2160699]其他涉外发展服务支出</t>
  </si>
  <si>
    <t>新财建[2022]106号</t>
  </si>
  <si>
    <t>喀地财建〔2022〕65号</t>
  </si>
  <si>
    <t>关于下达2022年保障性安居工程[第二批]中央基建投资预算的通知</t>
  </si>
  <si>
    <t>[2300321]住房保障</t>
  </si>
  <si>
    <t>[2210106]公共租赁住房</t>
  </si>
  <si>
    <t>新财建[2022]127号</t>
  </si>
  <si>
    <t>喀地财建〔2022〕80号</t>
  </si>
  <si>
    <t>关于下达2022年保障性安居工程[第三批]中央基建投资预算的通知</t>
  </si>
  <si>
    <t>[2210108]老旧小区改造</t>
  </si>
  <si>
    <t>新财建[2022]37号</t>
  </si>
  <si>
    <t>喀地财建〔2022〕19号</t>
  </si>
  <si>
    <t>关于下达2022年保障性安居工程[第一批]中央基建投资预算[拨款]的通知</t>
  </si>
  <si>
    <t>[2210199]其他保障性安居工程支出</t>
  </si>
  <si>
    <t>安全生产奖励金项目</t>
  </si>
  <si>
    <t>[2300324]灾害防治及应急管理</t>
  </si>
  <si>
    <t>[2240106]安全监管</t>
  </si>
  <si>
    <t>新财资环[2022]005号</t>
  </si>
  <si>
    <t>喀地财建〔2022〕4号</t>
  </si>
  <si>
    <t>关于下达2021年自治区第一次全国自然灾害综合风险普查中央补助资金预算的通知</t>
  </si>
  <si>
    <t>[2240104]灾害风险防治</t>
  </si>
  <si>
    <t>新财建[2022]126号</t>
  </si>
  <si>
    <t>喀地财建〔2022〕79号</t>
  </si>
  <si>
    <t>关于下达2022年新疆、西藏、四省涉藏州县建设专项[第二批]中央基建投资预算的通知</t>
  </si>
  <si>
    <t>[2300399]其他支出</t>
  </si>
  <si>
    <t>[2299999]其他支出</t>
  </si>
  <si>
    <t>新财建[2022]52号</t>
  </si>
  <si>
    <t>喀地财建〔2022〕45号</t>
  </si>
  <si>
    <t>关于下达新疆、西藏、四省涉藏州县建设专项[第一批]中央基建投资预算的通知</t>
  </si>
  <si>
    <t>麦盖提县一般公共预算专项转移支付资金执行情况表（结转专项）</t>
  </si>
  <si>
    <t>上年结转</t>
  </si>
  <si>
    <t>喀地财行[2021]45号</t>
  </si>
  <si>
    <t>2021年自治区AK工程建设项目</t>
  </si>
  <si>
    <t>麦盖提县政府性基金预算专项转移支付资金执行情况表（当年专项）</t>
  </si>
  <si>
    <t>新财农[2021]103号</t>
  </si>
  <si>
    <t>喀地财农〔2021〕42号</t>
  </si>
  <si>
    <t>关于提前下达2022年中央水库移民扶持基金预算的通知</t>
  </si>
  <si>
    <t>[2300406]社会保障和就业</t>
  </si>
  <si>
    <t>[2082201]移民补助</t>
  </si>
  <si>
    <t>[2082202]基础设施建设和经济发展</t>
  </si>
  <si>
    <t>新财社[2021]326号</t>
  </si>
  <si>
    <t>喀地财社〔2022〕9号</t>
  </si>
  <si>
    <t>关于提前下达2022年自治区财政孤残儿童护理补贴资金的通知</t>
  </si>
  <si>
    <t>[2296002]用于社会福利的彩票公益金支出</t>
  </si>
  <si>
    <t>新财社[2021]327号</t>
  </si>
  <si>
    <t>喀地财社〔2022〕10号</t>
  </si>
  <si>
    <t>关于提前下达2022年自治区彩票公益金资助80岁以上老年人基本生活津贴和免费体检项目预算的通知</t>
  </si>
  <si>
    <t>新财社[2021]332号</t>
  </si>
  <si>
    <t>喀地财社〔2022〕25号</t>
  </si>
  <si>
    <t>关于提前下达2022年中央集中彩票公益金支持社会福利事业补助资金预算的通知</t>
  </si>
  <si>
    <t>新财综[2022]13号</t>
  </si>
  <si>
    <t>喀地财综〔2022〕5号</t>
  </si>
  <si>
    <t>关于拨付2022年中央专项彩票公益金支持各地州体育事业项目资金的通知</t>
  </si>
  <si>
    <t>[2300499]其他支出</t>
  </si>
  <si>
    <t>[2296003]用于体育事业的彩票公益金支出</t>
  </si>
  <si>
    <t>新财教[2021]236号</t>
  </si>
  <si>
    <t>喀地财教〔2022〕22号</t>
  </si>
  <si>
    <t>关于提前下达2022年中央专项彩票公益金支持乡村学校少年宫项目预算的通知</t>
  </si>
  <si>
    <t>[2296004]用于教育事业的彩票公益金支出</t>
  </si>
  <si>
    <t>新财社[2021]252号</t>
  </si>
  <si>
    <t>喀地财社〔2021〕82号</t>
  </si>
  <si>
    <t>关于提前下达2022年中央残疾人事业发展补助资金预算的通知</t>
  </si>
  <si>
    <t>[2296006]用于残疾人事业的彩票公益金支出</t>
  </si>
  <si>
    <t>新财社[2022]70号</t>
  </si>
  <si>
    <t>喀地财社〔2022〕35号</t>
  </si>
  <si>
    <t>关于拨付2022年中央财政残疾人事业发展补助资金[第二批]预算的通知</t>
  </si>
  <si>
    <t>新财综[2022]14号</t>
  </si>
  <si>
    <t>喀地财综〔2022〕6号</t>
  </si>
  <si>
    <t>关于拨付2022年中央专项彩票公益金支持残疾人事业项目资金的通知</t>
  </si>
  <si>
    <t>新财综[2021]49号</t>
  </si>
  <si>
    <t>喀地财综〔2021〕16号</t>
  </si>
  <si>
    <t>关于提前下达2022年自治区彩票公益金用于涉农资金整合预算的通知</t>
  </si>
  <si>
    <t>[2296011]用于巩固脱贫衔接乡村振兴的彩票公益金支出</t>
  </si>
  <si>
    <t>新财综[2022]15号</t>
  </si>
  <si>
    <t>喀地财综〔2022〕7号</t>
  </si>
  <si>
    <t>关于拨付2022年中央专项彩票公益金城乡医疗救助资金的通知</t>
  </si>
  <si>
    <t>[2296013]用于城乡医疗救助的彩票公益金支出</t>
  </si>
  <si>
    <t>麦盖提县政府性基金预算专项转移支付资金执行情况表（本级追加）</t>
  </si>
  <si>
    <t>预算追加安排</t>
  </si>
  <si>
    <t>社区社会组织参与社会治理试点项目</t>
  </si>
  <si>
    <t>麦盖提县国有资本经营预算专项转移支付情况表</t>
  </si>
  <si>
    <t>新财企[2021]102号</t>
  </si>
  <si>
    <t>喀地财企〔2022〕3号</t>
  </si>
  <si>
    <t>关于提前下达2022年国有企业退休人员社会化管理补助资金的通知</t>
  </si>
  <si>
    <t>[2300501]国有资本经营预算转移支付支出</t>
  </si>
  <si>
    <t>[2230105]国有企业退休人员社会化管理补助支出</t>
  </si>
  <si>
    <r>
      <rPr>
        <b/>
        <sz val="26"/>
        <rFont val="宋体"/>
        <charset val="134"/>
      </rPr>
      <t>喀什地区</t>
    </r>
    <r>
      <rPr>
        <b/>
        <sz val="26"/>
        <rFont val="Times New Roman"/>
        <charset val="134"/>
      </rPr>
      <t>2022</t>
    </r>
    <r>
      <rPr>
        <b/>
        <sz val="26"/>
        <rFont val="宋体"/>
        <charset val="134"/>
      </rPr>
      <t>年对账单（万元）</t>
    </r>
  </si>
  <si>
    <t>一、应拨补助</t>
  </si>
  <si>
    <t>（一）一般公共预算</t>
  </si>
  <si>
    <t>1.返还性收入</t>
  </si>
  <si>
    <t>2.财力性转移支付</t>
  </si>
  <si>
    <t>（1）体制补助</t>
  </si>
  <si>
    <t>（2）均衡性</t>
  </si>
  <si>
    <t>（3）县级基本财力保障机制奖补资金收入</t>
  </si>
  <si>
    <t>（4）结算补助收入</t>
  </si>
  <si>
    <t>（5）企事业单位预算划转补助</t>
  </si>
  <si>
    <t>（6）产粮（油）大县奖励资金收入</t>
  </si>
  <si>
    <t>（7）重点生态功能区</t>
  </si>
  <si>
    <t>（8）固定数额补助收入</t>
  </si>
  <si>
    <t>（9）边境地区</t>
  </si>
  <si>
    <t>（10）贫困地区</t>
  </si>
  <si>
    <t>（11）一般公共服务共同财政事权</t>
  </si>
  <si>
    <t>（12）国防共同财政事权</t>
  </si>
  <si>
    <t>（13）公共安全共同财政事权</t>
  </si>
  <si>
    <t>（14）教育共同财政事权</t>
  </si>
  <si>
    <t>（15）科学技术共同财政事权</t>
  </si>
  <si>
    <t>（16） 文化旅游体育与传媒共同财政事权转移性支付收入</t>
  </si>
  <si>
    <t>（17） 社会保障和就业共同财政事权</t>
  </si>
  <si>
    <t>（18） 医疗卫生共同财政事权</t>
  </si>
  <si>
    <t>（19）节能环保共同财政事权转移性支付收入</t>
  </si>
  <si>
    <t>（20）农林水共同财政事权</t>
  </si>
  <si>
    <t>（21）交通运输共同财政事权</t>
  </si>
  <si>
    <t>（22）资源勘探工业信息等共同财政事权</t>
  </si>
  <si>
    <t>（23）商业服务业等共同财政事权转移支付支出</t>
  </si>
  <si>
    <t>（24）自然资源海洋气象等共同财政事权</t>
  </si>
  <si>
    <t>（25）住房保障共同财政事权</t>
  </si>
  <si>
    <t>（26）灾害防治及应急处理共同财政事权</t>
  </si>
  <si>
    <t>（27）增值税留抵退税</t>
  </si>
  <si>
    <t>（27）其他退税减税降费</t>
  </si>
  <si>
    <t>（28） 补充县区财力</t>
  </si>
  <si>
    <t>（29）其他一般性</t>
  </si>
  <si>
    <t>3.专项转移支付</t>
  </si>
  <si>
    <t>（1）当年专项</t>
  </si>
  <si>
    <t>一般公共服务支出</t>
  </si>
  <si>
    <t>04</t>
  </si>
  <si>
    <t xml:space="preserve">  发展与改革事务</t>
  </si>
  <si>
    <t>新财建[2022]143号</t>
  </si>
  <si>
    <t>喀地财建〔2022〕87号</t>
  </si>
  <si>
    <t>关于下达2022年第四批自治区预算内投资[前期费]的通知</t>
  </si>
  <si>
    <t>[2010499]其他发展与改革事务支出</t>
  </si>
  <si>
    <t>新财建[2022]21号</t>
  </si>
  <si>
    <t>喀地财建〔2022〕16号</t>
  </si>
  <si>
    <t>关于下达2022年第一批自治区预算内投资[前期费]的通知</t>
  </si>
  <si>
    <t>06</t>
  </si>
  <si>
    <t xml:space="preserve">  财政事物</t>
  </si>
  <si>
    <t>13</t>
  </si>
  <si>
    <t xml:space="preserve">  党委办公厅（室）及相关机构事务</t>
  </si>
  <si>
    <t>38</t>
  </si>
  <si>
    <t xml:space="preserve">  商贸事务</t>
  </si>
  <si>
    <t>新财行[2021]321号</t>
  </si>
  <si>
    <t>喀地财行〔2021〕84号</t>
  </si>
  <si>
    <t>关于提前下达2022年食品药品监管补助资金预算的通知</t>
  </si>
  <si>
    <t>[2013804]市场主体管理</t>
  </si>
  <si>
    <t>新财行[2022]115号</t>
  </si>
  <si>
    <t>喀地财行〔2022〕31号</t>
  </si>
  <si>
    <t>关于下达2022年食品药品监管补助资金预算的通知</t>
  </si>
  <si>
    <t>[2013816]食品安全监管</t>
  </si>
  <si>
    <t>99</t>
  </si>
  <si>
    <t xml:space="preserve">  其他一般公共服务支出</t>
  </si>
  <si>
    <t>喀地财行[2021]93号</t>
  </si>
  <si>
    <t>关于拨付部分地州招录其他省区市高校毕业生和留疆战士工资的通知</t>
  </si>
  <si>
    <t>[2019999]其他一般公共服务支出</t>
  </si>
  <si>
    <t>205</t>
  </si>
  <si>
    <t>教育支出</t>
  </si>
  <si>
    <t xml:space="preserve">  其他教育支出</t>
  </si>
  <si>
    <t>206</t>
  </si>
  <si>
    <t>科学技术支出</t>
  </si>
  <si>
    <t>02</t>
  </si>
  <si>
    <t xml:space="preserve">  基础研究</t>
  </si>
  <si>
    <t>新财教[2022]169号</t>
  </si>
  <si>
    <t>喀地财教2022〔85号〕，新财教〔2022〕169号,喀地财教〔2022〕85号,喀地财教〔2022〕85号、新财教〔2022〕169号</t>
  </si>
  <si>
    <t>关于追加安排二〇二二年自治区科技计划项目经费的通知[地州市部分]—青年科学基金项目、联合基金青年科学基金项目</t>
  </si>
  <si>
    <t>[2060203]自然科学基金</t>
  </si>
  <si>
    <t>新财教[2022]25号</t>
  </si>
  <si>
    <t>喀地财教〔2022〕30号</t>
  </si>
  <si>
    <t>关于调整下达2022年自治区科技计划专项资金[第一批]的通知</t>
  </si>
  <si>
    <t>喀地财教〔2022〕85号,喀地财教〔2022〕85号、新财教〔2022〕169号,喀地财教〔2022〕85号，新财教〔2022〕169号</t>
  </si>
  <si>
    <t>关于追加安排二〇二二年自治区科技计划项目经费的通知[地州市部分]—地州项目</t>
  </si>
  <si>
    <t>关于追加安排二〇二二年自治区科技计划项目经费的通知[地州市部分]—[面上项目、联合基金面上项目]</t>
  </si>
  <si>
    <t xml:space="preserve">  技术研究与开发</t>
  </si>
  <si>
    <t>喀地财教〔2022〕85号</t>
  </si>
  <si>
    <t>关于追加安排二〇二二年自治区科技计划项目经费的通知[地州市部分]</t>
  </si>
  <si>
    <t>新财教[2022]71号</t>
  </si>
  <si>
    <t>喀地财教〔2022〕52号</t>
  </si>
  <si>
    <t>关于下达自治区科技计划专项资金[第三批]的通知</t>
  </si>
  <si>
    <t>2022年喀什地区科技计划项目</t>
  </si>
  <si>
    <t>[2060499]其他技术研究与开发</t>
  </si>
  <si>
    <t>05</t>
  </si>
  <si>
    <t xml:space="preserve">  科技条件与服务</t>
  </si>
  <si>
    <t>关于调整下达2022年自治区科技计划专项资金[第三批]的通知</t>
  </si>
  <si>
    <t>[2060502]技术创新服务体系</t>
  </si>
  <si>
    <t>07</t>
  </si>
  <si>
    <t xml:space="preserve">  科学技术普及</t>
  </si>
  <si>
    <t>[2060702]科普活动</t>
  </si>
  <si>
    <t>08</t>
  </si>
  <si>
    <t>喀地财教2022〔85号〕，新财教〔2022〕169号</t>
  </si>
  <si>
    <t>关于追加安排二〇二二年自治区科技计划项目经费的通知[地州市部分]——上海合作组织科技伙伴计划及国际合作计划</t>
  </si>
  <si>
    <t>[2060801]国际交流与合作</t>
  </si>
  <si>
    <t>[2060899]其他科技交流与合作支出</t>
  </si>
  <si>
    <t>09</t>
  </si>
  <si>
    <t xml:space="preserve">  科技交流与合作</t>
  </si>
  <si>
    <t>喀地财教〔2022〕85号，新财教〔2022〕169号</t>
  </si>
  <si>
    <t>关于追加安排二〇二二年自治区科技计划专项资金的通知[重点]研发任务专项</t>
  </si>
  <si>
    <t>[2060902]重点研发计划</t>
  </si>
  <si>
    <t>207</t>
  </si>
  <si>
    <t>文化旅游体育与传媒支出</t>
  </si>
  <si>
    <t>01</t>
  </si>
  <si>
    <t xml:space="preserve">  文化和旅游</t>
  </si>
  <si>
    <t>新财建[2022]41号</t>
  </si>
  <si>
    <t>喀地财建〔2022〕22号</t>
  </si>
  <si>
    <t>关于下达2022年文化保护传承利用工程[第一批]中央基建投资预算[拨款]的通知</t>
  </si>
  <si>
    <t>[2300307]文化旅游体育与传媒</t>
  </si>
  <si>
    <t>[2070199]其他文化和旅游支出</t>
  </si>
  <si>
    <t>03</t>
  </si>
  <si>
    <t xml:space="preserve">  体育</t>
  </si>
  <si>
    <t>新财建[2021]23号</t>
  </si>
  <si>
    <t>喀地财建〔2022〕13号</t>
  </si>
  <si>
    <t>关于下达2022年全民健身补短板工程中央基建投资预算[拨款]的通知</t>
  </si>
  <si>
    <t>[2070399]其他体育支出</t>
  </si>
  <si>
    <t xml:space="preserve">  其他文化旅游体育与传媒支出</t>
  </si>
  <si>
    <t>[2079999]其他文化旅游体育与传媒支出</t>
  </si>
  <si>
    <t>208</t>
  </si>
  <si>
    <t>社会保障和就业支出</t>
  </si>
  <si>
    <t xml:space="preserve">    企业改革补助</t>
  </si>
  <si>
    <t>新财企[2019]123号</t>
  </si>
  <si>
    <t>区属关闭破产改制企业退休人员三项费用</t>
  </si>
  <si>
    <t>[2080699]其他企业改革发展补助</t>
  </si>
  <si>
    <t xml:space="preserve">  抚恤</t>
  </si>
  <si>
    <t>新财建[2022]26号</t>
  </si>
  <si>
    <t>喀地财建〔2022〕17号</t>
  </si>
  <si>
    <t>关于下达2022年社会服务兜底线工程中央基建投资预算[拨款]的通知</t>
  </si>
  <si>
    <t>[2300308]社会保障和就业</t>
  </si>
  <si>
    <t>[2080808]烈士纪念设施管理维护</t>
  </si>
  <si>
    <t>10</t>
  </si>
  <si>
    <t xml:space="preserve">  社会福利</t>
  </si>
  <si>
    <t>关于下达2022年社会服务设施兜底线工程中央基建投资预算[拨款]的通知</t>
  </si>
  <si>
    <t>[2081099]其他社会福利支出</t>
  </si>
  <si>
    <t>210</t>
  </si>
  <si>
    <t>卫生健康支出</t>
  </si>
  <si>
    <t xml:space="preserve">  公立医院</t>
  </si>
  <si>
    <t>新财建[2022]17号</t>
  </si>
  <si>
    <t>喀地财建〔2022〕18号</t>
  </si>
  <si>
    <t>关于下达2022年卫生健康领域第二批中央基建投资预算[拨款]的通知</t>
  </si>
  <si>
    <t>[2100299]其他公立医院支出</t>
  </si>
  <si>
    <t xml:space="preserve">  公共卫生</t>
  </si>
  <si>
    <t xml:space="preserve">  其他卫生健康支出</t>
  </si>
  <si>
    <t>新财建[2022]84号</t>
  </si>
  <si>
    <t>喀地财建〔2022〕52号</t>
  </si>
  <si>
    <t>关于下达2022年第三批自治区预算内投资的通知</t>
  </si>
  <si>
    <t>211</t>
  </si>
  <si>
    <t>节能环保支出</t>
  </si>
  <si>
    <t xml:space="preserve">  污染防治</t>
  </si>
  <si>
    <t>新财资环[2022]071号</t>
  </si>
  <si>
    <t>喀地财建〔2022〕62号</t>
  </si>
  <si>
    <t>关于调整下达2022年自治区水污染防治专项资金预算的通知</t>
  </si>
  <si>
    <t>[2110302]水体</t>
  </si>
  <si>
    <t xml:space="preserve">  自然生态保护</t>
  </si>
  <si>
    <t xml:space="preserve">  能源节约利用</t>
  </si>
  <si>
    <t>新财建[2022]185号</t>
  </si>
  <si>
    <t>喀地财建〔2022〕104号</t>
  </si>
  <si>
    <t>关于下达2022年自治区全社会节能减排专项资金的通知</t>
  </si>
  <si>
    <t>[2111001]能源节约利用</t>
  </si>
  <si>
    <t>212</t>
  </si>
  <si>
    <t>城乡社区支出</t>
  </si>
  <si>
    <t xml:space="preserve">  城乡社区规划与管理</t>
  </si>
  <si>
    <t>新财建[2022]70号</t>
  </si>
  <si>
    <t>喀地财建〔2022〕38号</t>
  </si>
  <si>
    <t>关于下达2022年排水设施建设中央基建投资预算的通知</t>
  </si>
  <si>
    <t>[2300312]城乡社区</t>
  </si>
  <si>
    <t>[2120201]城乡社区规划与管理</t>
  </si>
  <si>
    <t xml:space="preserve">  城乡社区公共设施</t>
  </si>
  <si>
    <t>[2120399]其他城乡社区公共设施支出</t>
  </si>
  <si>
    <t>新财建[2022]135号</t>
  </si>
  <si>
    <t>喀地财建〔2022〕82号</t>
  </si>
  <si>
    <t>关于下达2022年城市燃气管道等老化更新改造中央基建投资预算的通知</t>
  </si>
  <si>
    <t>213</t>
  </si>
  <si>
    <t>农林水支出</t>
  </si>
  <si>
    <t xml:space="preserve">  农业农村</t>
  </si>
  <si>
    <t>新财建[2022]48号</t>
  </si>
  <si>
    <t>喀地财建〔2022〕24号</t>
  </si>
  <si>
    <t>关于下达2022年藏粮于地藏粮于技专项[动植物保护能力提升工程项目]中央基建投资预算[拨款]的通知</t>
  </si>
  <si>
    <t>[2130108]病虫害控制</t>
  </si>
  <si>
    <t>新财建[2022]55号</t>
  </si>
  <si>
    <t>喀地财建〔2022〕28号</t>
  </si>
  <si>
    <t>关于下达2022年藏粮于地藏于技专项[现代种业提升工程项目]中央基建投资预算的通知</t>
  </si>
  <si>
    <t>[2130199]其他农业农村支出</t>
  </si>
  <si>
    <t>新财建[2022]88号</t>
  </si>
  <si>
    <t>喀地财建〔2022〕55号</t>
  </si>
  <si>
    <t>关于下达2022年农业绿色发展专项[畜禽粪污资源化利用整县推进项目]中央基建投资预算[统筹整合部分]的通知</t>
  </si>
  <si>
    <t>新财建[2022]43号</t>
  </si>
  <si>
    <t>喀地财建〔2022〕20号</t>
  </si>
  <si>
    <t>关于下达2022年藏粮于地藏粮于技专项[高标准农田和东北黑土地保护建设项目]中央基建投资预算[拨款][统筹整合部分]的通知</t>
  </si>
  <si>
    <t xml:space="preserve">  林业和草原</t>
  </si>
  <si>
    <t>[2130207]森林资源管理</t>
  </si>
  <si>
    <t>新财建[2022]131号</t>
  </si>
  <si>
    <t>喀地财建〔2022〕81号</t>
  </si>
  <si>
    <t>关于下达2022年农业绿色发展专项[草原畜牧业转型升级项目]中央基建投资预算的通知</t>
  </si>
  <si>
    <t>[2130236]草原管理</t>
  </si>
  <si>
    <t>新财资环[2022]85号</t>
  </si>
  <si>
    <t/>
  </si>
  <si>
    <t>关于调整拨付2022年自治区财政林草专项资金的通知</t>
  </si>
  <si>
    <t>森林植被恢复费返还项目</t>
  </si>
  <si>
    <t xml:space="preserve">  水利</t>
  </si>
  <si>
    <t>新财建[2022]54号</t>
  </si>
  <si>
    <t>喀地财建〔2022〕26号</t>
  </si>
  <si>
    <t>关于下达2022年国家水网骨干工程专项[第二批]中央基建投资预算的通知</t>
  </si>
  <si>
    <t>[2130305]水利工程建设</t>
  </si>
  <si>
    <t>新财建[2022]67号</t>
  </si>
  <si>
    <t>喀地财建〔2022〕39号</t>
  </si>
  <si>
    <t>关于下达2022年水安全保障工程专项[第一批]中央基建投资预算的通知</t>
  </si>
  <si>
    <t xml:space="preserve">  扶贫</t>
  </si>
  <si>
    <t>新财振[2022]11号</t>
  </si>
  <si>
    <t>喀地财扶〔2022〕8号</t>
  </si>
  <si>
    <t>关于下达2022年中央土地指标跨省域调剂收入安排的支出预算[农村厕所革命整村推进财政奖补]的通知</t>
  </si>
  <si>
    <t>[2130504]农村基础设施建设</t>
  </si>
  <si>
    <t xml:space="preserve">  农村综合改革</t>
  </si>
  <si>
    <t>新财农[2021]117号</t>
  </si>
  <si>
    <t>喀地财农〔2021〕52号</t>
  </si>
  <si>
    <t>关于提前下达2022年自治区农村综合改革转移支付预算[项目部分]的通知</t>
  </si>
  <si>
    <t>喀地财发[2022]1号</t>
  </si>
  <si>
    <t>2021年中央补助地方公共文化服务体系建设补助资金项目</t>
  </si>
  <si>
    <t xml:space="preserve">  普惠金融发展支出</t>
  </si>
  <si>
    <t xml:space="preserve">  其他农林水支出</t>
  </si>
  <si>
    <t>新财建[2022]160号</t>
  </si>
  <si>
    <t>喀地财建〔2022〕102号</t>
  </si>
  <si>
    <t>关于下达2022年以工代赈示范工程[第二批]中央基建投资预算的通知</t>
  </si>
  <si>
    <t>新财建[2022]170号</t>
  </si>
  <si>
    <t>喀地财建〔2022〕95号</t>
  </si>
  <si>
    <t>关于下达2022年以工代赈示范工程第三批[涉农统筹整合部分]中央基建投资预算的通知</t>
  </si>
  <si>
    <t>新财综[2022]27号</t>
  </si>
  <si>
    <t>喀地财综〔2022〕8号</t>
  </si>
  <si>
    <t>关于下达2022年土地指标跨省域调剂收入安排的支出预算的通知</t>
  </si>
  <si>
    <t>新财综[2022]028号</t>
  </si>
  <si>
    <t>喀地财综〔2022〕10号</t>
  </si>
  <si>
    <t>关于下达自治区跨县域补充耕地指标调剂资金预算的通知</t>
  </si>
  <si>
    <t>214</t>
  </si>
  <si>
    <t>交通运输支出</t>
  </si>
  <si>
    <t xml:space="preserve">  铁路运输</t>
  </si>
  <si>
    <t>[2140204]铁路路网建设</t>
  </si>
  <si>
    <t xml:space="preserve">  邮政业支出</t>
  </si>
  <si>
    <t>215</t>
  </si>
  <si>
    <t>资源勘探工业信息等支出</t>
  </si>
  <si>
    <t xml:space="preserve">  制造业</t>
  </si>
  <si>
    <t>新财建[2022]78号</t>
  </si>
  <si>
    <t>喀地财建〔2022〕60号</t>
  </si>
  <si>
    <t>关于下达2022年新疆纺织服装等劳动密集型产业带动就业中央基建投资预算的通知</t>
  </si>
  <si>
    <t>[2300315]资源勘探工业信息等</t>
  </si>
  <si>
    <t>[2150204]纺织业</t>
  </si>
  <si>
    <t>新财建[2022]112号</t>
  </si>
  <si>
    <t>喀地财建〔2022〕66号</t>
  </si>
  <si>
    <t>关于下达2022年自治区战略新兴产业专项资金的通知</t>
  </si>
  <si>
    <t>[2150299]其他制造业支出</t>
  </si>
  <si>
    <t>新财建[2022]101号</t>
  </si>
  <si>
    <t>喀地财建〔2022〕78号</t>
  </si>
  <si>
    <t>关于下达2022年先进制造业和现代服务业发展专项[第二批]中央基建投资预算的通知</t>
  </si>
  <si>
    <t xml:space="preserve">  工业和信息产业监管</t>
  </si>
  <si>
    <t>新财建[2022]64号</t>
  </si>
  <si>
    <t>喀地财建〔2022〕30号</t>
  </si>
  <si>
    <t>关于下达2022年自治区园区发展专项资金预算的通知</t>
  </si>
  <si>
    <t>[2150599]其他工业和信息产业监管支出</t>
  </si>
  <si>
    <t xml:space="preserve">  支持中小企业发展和管理支出</t>
  </si>
  <si>
    <t>新财企[2022]37号</t>
  </si>
  <si>
    <t>喀地财企〔2022〕13号</t>
  </si>
  <si>
    <t>关于下达2022年自治区重点技术创新专项资金预算的通知</t>
  </si>
  <si>
    <t>[2150805]中小企业发展专项</t>
  </si>
  <si>
    <t>新财企[2022]36号</t>
  </si>
  <si>
    <t>喀地财企〔2022〕14号</t>
  </si>
  <si>
    <t>关于下达2022年中小企业发展专项资金预算[小微企业融资担保降费奖补方向]的通知</t>
  </si>
  <si>
    <t>216</t>
  </si>
  <si>
    <t>商业服务业等支出</t>
  </si>
  <si>
    <t xml:space="preserve">  涉外发展服务支出</t>
  </si>
  <si>
    <t>新财企[2022]064号</t>
  </si>
  <si>
    <t>喀地财企〔2022〕16号</t>
  </si>
  <si>
    <t>关于下达2022年第二批中央外经贸发展专项资金预算[拨款]的通知</t>
  </si>
  <si>
    <t xml:space="preserve">  其他商业服务业等支出</t>
  </si>
  <si>
    <t>新财建[2022]108号</t>
  </si>
  <si>
    <t>喀地财建〔2022〕67号</t>
  </si>
  <si>
    <t>关于调整下达2022年服务业发展资金[农产品供应链体系建设]预算的通知</t>
  </si>
  <si>
    <t>[2169999]其他商业服务业等支出</t>
  </si>
  <si>
    <t>新财建[2021]208号</t>
  </si>
  <si>
    <t>喀地财建〔2022〕92号</t>
  </si>
  <si>
    <t>关于提前下达2022年服务业发展资金预算的通知</t>
  </si>
  <si>
    <t>新财建[2022]181号</t>
  </si>
  <si>
    <t>喀地财建〔2022〕100号</t>
  </si>
  <si>
    <t>关于下达2022年 中央财政县域县商业建设项目资金的通知</t>
  </si>
  <si>
    <t>220</t>
  </si>
  <si>
    <t>自然资源海洋气象等支出</t>
  </si>
  <si>
    <t xml:space="preserve">  自然资源事务</t>
  </si>
  <si>
    <t>新财资环[2022]39号</t>
  </si>
  <si>
    <t>喀地财建〔2022〕46号</t>
  </si>
  <si>
    <t>关于调整下达2022年自治区矿产资源国情调查成果应用与动态监测项目专项资金的通知</t>
  </si>
  <si>
    <t>[2300320]自然资源海洋气象等</t>
  </si>
  <si>
    <t>[2200106]自然资源利用与保护</t>
  </si>
  <si>
    <t>221</t>
  </si>
  <si>
    <t>住房保障支出</t>
  </si>
  <si>
    <t xml:space="preserve">  保障性安居工程支出</t>
  </si>
  <si>
    <t>[2210103]棚户区改造</t>
  </si>
  <si>
    <t>新财建[2022]134号</t>
  </si>
  <si>
    <t>喀地财建〔2022〕83号</t>
  </si>
  <si>
    <t>关于下达2022年保障性安居工程奖励项目中央基建投资预算的通知</t>
  </si>
  <si>
    <t>222</t>
  </si>
  <si>
    <t>粮油物资储备支出</t>
  </si>
  <si>
    <t xml:space="preserve">  粮油物资事务</t>
  </si>
  <si>
    <t>[2300322]粮油物资储备</t>
  </si>
  <si>
    <t>[2220119]设施建设</t>
  </si>
  <si>
    <t>新财建[2022]122号</t>
  </si>
  <si>
    <t>喀地财建〔2022〕73号</t>
  </si>
  <si>
    <t>关于下达2022年粮食等重要农产品仓储设施专项[第二批]中央基建投资预算的通知</t>
  </si>
  <si>
    <t xml:space="preserve">  粮油储备</t>
  </si>
  <si>
    <t>新财建[2022]172号</t>
  </si>
  <si>
    <t>喀地财建〔2022〕99号</t>
  </si>
  <si>
    <t>关于下达2022年第五批自治区预算内投资补助资金的通知</t>
  </si>
  <si>
    <t>[2220499]其他粮油储备支出</t>
  </si>
  <si>
    <t>224</t>
  </si>
  <si>
    <t>灾害防治及应急管理支出</t>
  </si>
  <si>
    <t xml:space="preserve">  应急管理事务</t>
  </si>
  <si>
    <t xml:space="preserve">  自然灾害防治</t>
  </si>
  <si>
    <t>关于调整下达2022年自治区自然资源厅本级预算[第三批]资金的通知</t>
  </si>
  <si>
    <t>[2240601]地质灾害防治</t>
  </si>
  <si>
    <t>新财资环[2021]120号</t>
  </si>
  <si>
    <t>喀地财建〔2021〕129号</t>
  </si>
  <si>
    <t>关于提前下达2022年自然灾害防治体系建设补助资金的通知</t>
  </si>
  <si>
    <t>229</t>
  </si>
  <si>
    <t>其他支出</t>
  </si>
  <si>
    <t xml:space="preserve">  其他支出</t>
  </si>
  <si>
    <t>新财建[2022]187号</t>
  </si>
  <si>
    <t>喀地财建〔2022〕101号</t>
  </si>
  <si>
    <t>关于下达2022年强边兴边固边建设专项[兴边富民行动]中央基建投资预算的通知</t>
  </si>
  <si>
    <t>新财建[2022]198号</t>
  </si>
  <si>
    <t>喀地财建〔2022〕108号</t>
  </si>
  <si>
    <t>关于下达2022年强边兴边固边建设建设专项[兴边富民行动方向]第二批中央基建投资预算[拨款]的通知</t>
  </si>
  <si>
    <t>新财建[2022]44号</t>
  </si>
  <si>
    <t>喀地财建〔2022〕44号</t>
  </si>
  <si>
    <t>关于下达2022年强边兴边固边建设[守边固边工程方向]专项中央基建投资预算的通知</t>
  </si>
  <si>
    <t>新财建[2022]178号</t>
  </si>
  <si>
    <t>喀地财建〔2022〕98号</t>
  </si>
  <si>
    <t>关于下达2022年强边兴边固边建设第二批中央基建投资预算的通知</t>
  </si>
  <si>
    <t>新财建[2022]175号</t>
  </si>
  <si>
    <t>喀地财建〔2022〕94号</t>
  </si>
  <si>
    <t>关于下达2022年国防军工和军民融合专项[军民融合]第三批中央基建投资预算的通知</t>
  </si>
  <si>
    <t>喀地财行[2022]13号</t>
  </si>
  <si>
    <t>关于下达自治区人才发展专项资金的通知</t>
  </si>
  <si>
    <t>（二）政府性基金</t>
  </si>
  <si>
    <t>1.当年专项</t>
  </si>
  <si>
    <t>22</t>
  </si>
  <si>
    <t xml:space="preserve">  大中型水库移民后期扶持基金支出</t>
  </si>
  <si>
    <t>新财农[2022]50号</t>
  </si>
  <si>
    <t>喀地财农〔2022〕20号</t>
  </si>
  <si>
    <t>关于下达2022年中央水库移民扶持基金预算的通知</t>
  </si>
  <si>
    <t>60</t>
  </si>
  <si>
    <t xml:space="preserve">  可再生能源电价附加收入安排的支出</t>
  </si>
  <si>
    <t>新财建[2021]213号</t>
  </si>
  <si>
    <t>喀地财建〔2021〕121号</t>
  </si>
  <si>
    <t>关于提前下达2022年可再生能源电价附加补助资金预算的通知</t>
  </si>
  <si>
    <t>[23004]政府性基金转移支付</t>
  </si>
  <si>
    <t>[2116002]太阳能发电补助</t>
  </si>
  <si>
    <t xml:space="preserve">  彩票发行销售机构业务费安排的支出</t>
  </si>
  <si>
    <t>新财综[2021]54号</t>
  </si>
  <si>
    <t>喀地财综〔2021〕18号</t>
  </si>
  <si>
    <t>关于提前下达2022年自治区福利彩票市场调控资金预算的通知</t>
  </si>
  <si>
    <t>[2290808]彩票市场调控资金支出</t>
  </si>
  <si>
    <t xml:space="preserve">  彩票公益金安排的支出</t>
  </si>
  <si>
    <t>新财社[2021]328号</t>
  </si>
  <si>
    <t>喀地财社〔2022〕23号</t>
  </si>
  <si>
    <t>关于提前下达2022年自治区彩票公益金支持社会工作和志愿服务发展项目经费补助资金预算的通知</t>
  </si>
  <si>
    <t>新财社[2022]111号</t>
  </si>
  <si>
    <t>喀地财社〔2022〕54号</t>
  </si>
  <si>
    <t>关于下达2022年中央集中彩票公益金支持社会福利事业专项资金的通知</t>
  </si>
  <si>
    <t>新财综[2021]51号</t>
  </si>
  <si>
    <t>喀地财综〔2021〕17号</t>
  </si>
  <si>
    <t>关于提前下达2022年自治区财政专项彩票公益金资助各地州市重点社会公益项目预算的通知</t>
  </si>
  <si>
    <t>新财行[2022]27号</t>
  </si>
  <si>
    <t>喀地财行〔2022〕12号</t>
  </si>
  <si>
    <t>关于下达2022年度妇女儿童工作和“乡村振兴巾帼行动”示范项目自治区补助经费的通知</t>
  </si>
  <si>
    <t>新财综[2022]11号</t>
  </si>
  <si>
    <t>喀地财综〔2022〕4号</t>
  </si>
  <si>
    <t>关于拨付2022年中央专项彩票公益金支持社会福利项目资金的通知</t>
  </si>
  <si>
    <t>新财教[2022]75号</t>
  </si>
  <si>
    <t>喀地财教〔2022〕53号</t>
  </si>
  <si>
    <t>关于拨付下达2022年中央集中彩票公益金支持体育事业专项资金[第二批]预算的通知</t>
  </si>
  <si>
    <t>[2300405]文化旅游体育与传媒</t>
  </si>
  <si>
    <t>新财教[2021]205号</t>
  </si>
  <si>
    <t>喀地财教〔2021〕80号</t>
  </si>
  <si>
    <t>关于提前下达2022年自治区公共体育场馆向社会免费或低收费开放补助资金的通知</t>
  </si>
  <si>
    <t>关于拨付2022中央财政残疾人事业发展补助资金〔第二批〕预算的通知,喀地财社〔2022〕35号</t>
  </si>
  <si>
    <t>新财教[2022]59号</t>
  </si>
  <si>
    <t>喀地财教〔2022〕45号</t>
  </si>
  <si>
    <t>关于调整拨付下达自治区彩票公益金支持文化和旅游志愿服务项目的通知</t>
  </si>
  <si>
    <t>[2296010]用于文化事业的彩票公益金支出</t>
  </si>
  <si>
    <t>新财综[2022]21号</t>
  </si>
  <si>
    <t>喀地财综〔2022〕9号</t>
  </si>
  <si>
    <t>关于拨付2022年中央专项彩票公益金支持文化事业项目[图书馆文化馆数字化阅读平台]资金的通知</t>
  </si>
  <si>
    <t>新财社[2021]264号</t>
  </si>
  <si>
    <t>喀地财社〔2021〕100号</t>
  </si>
  <si>
    <t>关于提前下达2022年中央专项彩票公益金支持城乡医疗救助资金预算的通知</t>
  </si>
  <si>
    <t>新财社[2022]064号</t>
  </si>
  <si>
    <t>喀地财社〔2022〕31号</t>
  </si>
  <si>
    <t>关于拨付2022年中央专项彩票公益金支持城乡医疗救助资金预算的通知</t>
  </si>
  <si>
    <t>2.本级预算追加安排</t>
  </si>
  <si>
    <t>3.上解收入安排</t>
  </si>
  <si>
    <t>（三）国有资本经营</t>
  </si>
  <si>
    <t>地直国有企业退休人员社会化管理补助资金项目</t>
  </si>
  <si>
    <t>二、上解</t>
  </si>
  <si>
    <t>（一）公共财政预算上解</t>
  </si>
  <si>
    <t>1、体制上解</t>
  </si>
  <si>
    <t>2、公共财政预算专项上解</t>
  </si>
  <si>
    <t>新财预[2019]141号</t>
  </si>
  <si>
    <t>关于上解2019年交通、水利、人才发展专项资金的通知（交通）</t>
  </si>
  <si>
    <t>新财社[2020]46号</t>
  </si>
  <si>
    <t>关于做好医疗卫生领域财政事权和支出责任划分改革所涉及中央与地方支出基数划转工作的通知</t>
  </si>
  <si>
    <t>新财行[2021]254号</t>
  </si>
  <si>
    <t>关于上划国防领域相关支出预算的通知</t>
  </si>
  <si>
    <t>新财综[2022]32号</t>
  </si>
  <si>
    <t>关于上解自治区跨县域补充耕地指标调剂资金的通知</t>
  </si>
  <si>
    <t>新财社[2022]123号</t>
  </si>
  <si>
    <t>关于上解2022年调整企业退休人员基本养老金水平地方财政补助资金的通知</t>
  </si>
  <si>
    <t>（二）政府性基金上解</t>
  </si>
  <si>
    <t>三、实际应拨</t>
  </si>
  <si>
    <t xml:space="preserve">四、累计拨补 </t>
  </si>
  <si>
    <t>（一）当年实际拨补(加清算垫付款)</t>
  </si>
  <si>
    <t xml:space="preserve">     总会计账补助支出</t>
  </si>
  <si>
    <t>（二）2021年超（欠）拨</t>
  </si>
  <si>
    <t>五、实际上解</t>
  </si>
  <si>
    <t>（二）基金上解</t>
  </si>
  <si>
    <t>六、累计超欠拨</t>
  </si>
  <si>
    <t>政府债券</t>
  </si>
  <si>
    <t>（一）一般债券</t>
  </si>
  <si>
    <t>1、新增债券（一般）</t>
  </si>
  <si>
    <t>2、置换债券资金(一般公开）</t>
  </si>
  <si>
    <t>3、置换债券资金(一般定向）</t>
  </si>
  <si>
    <t>（二）专项债券</t>
  </si>
  <si>
    <t>1、新增债券（基金）</t>
  </si>
  <si>
    <t>2、置换债券资金</t>
  </si>
</sst>
</file>

<file path=xl/styles.xml><?xml version="1.0" encoding="utf-8"?>
<styleSheet xmlns="http://schemas.openxmlformats.org/spreadsheetml/2006/main">
  <numFmts count="7">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0_ "/>
    <numFmt numFmtId="177" formatCode=";;"/>
    <numFmt numFmtId="178" formatCode="0.00_ "/>
  </numFmts>
  <fonts count="51">
    <font>
      <sz val="11"/>
      <color theme="1"/>
      <name val="宋体"/>
      <charset val="134"/>
      <scheme val="minor"/>
    </font>
    <font>
      <b/>
      <sz val="11"/>
      <name val="宋体"/>
      <charset val="134"/>
      <scheme val="minor"/>
    </font>
    <font>
      <b/>
      <sz val="10"/>
      <name val="宋体"/>
      <charset val="134"/>
      <scheme val="minor"/>
    </font>
    <font>
      <sz val="11"/>
      <name val="宋体"/>
      <charset val="134"/>
      <scheme val="minor"/>
    </font>
    <font>
      <sz val="10"/>
      <name val="宋体"/>
      <charset val="134"/>
    </font>
    <font>
      <b/>
      <sz val="10"/>
      <name val="宋体"/>
      <charset val="134"/>
    </font>
    <font>
      <sz val="10"/>
      <name val="Arial"/>
      <charset val="134"/>
    </font>
    <font>
      <sz val="11"/>
      <name val="Calibri"/>
      <charset val="134"/>
    </font>
    <font>
      <b/>
      <sz val="11"/>
      <name val="宋体"/>
      <charset val="134"/>
    </font>
    <font>
      <sz val="11"/>
      <name val="Times New Roman"/>
      <charset val="134"/>
    </font>
    <font>
      <b/>
      <sz val="26"/>
      <name val="宋体"/>
      <charset val="134"/>
    </font>
    <font>
      <b/>
      <sz val="26"/>
      <name val="Times New Roman"/>
      <charset val="134"/>
    </font>
    <font>
      <b/>
      <sz val="11"/>
      <name val="Times New Roman"/>
      <charset val="134"/>
    </font>
    <font>
      <b/>
      <sz val="10"/>
      <name val="Times New Roman"/>
      <charset val="134"/>
    </font>
    <font>
      <b/>
      <sz val="11"/>
      <name val="Calibri"/>
      <charset val="134"/>
    </font>
    <font>
      <sz val="10"/>
      <name val="Times New Roman"/>
      <charset val="134"/>
    </font>
    <font>
      <sz val="11"/>
      <name val="宋体"/>
      <charset val="134"/>
    </font>
    <font>
      <sz val="12"/>
      <name val="Times New Roman"/>
      <charset val="134"/>
    </font>
    <font>
      <sz val="20"/>
      <name val="宋体"/>
      <charset val="134"/>
      <scheme val="minor"/>
    </font>
    <font>
      <sz val="20"/>
      <color theme="1"/>
      <name val="宋体"/>
      <charset val="134"/>
      <scheme val="minor"/>
    </font>
    <font>
      <b/>
      <sz val="20"/>
      <name val="宋体"/>
      <charset val="134"/>
      <scheme val="minor"/>
    </font>
    <font>
      <sz val="18"/>
      <name val="Arial"/>
      <charset val="134"/>
    </font>
    <font>
      <b/>
      <sz val="20"/>
      <name val="宋体"/>
      <charset val="134"/>
    </font>
    <font>
      <sz val="18"/>
      <name val="宋体"/>
      <charset val="134"/>
    </font>
    <font>
      <sz val="18"/>
      <name val="Times New Roman"/>
      <charset val="134"/>
    </font>
    <font>
      <sz val="20"/>
      <name val="宋体"/>
      <charset val="134"/>
    </font>
    <font>
      <sz val="20"/>
      <name val="Times New Roman"/>
      <charset val="134"/>
    </font>
    <font>
      <sz val="11"/>
      <color theme="1"/>
      <name val="宋体"/>
      <charset val="0"/>
      <scheme val="minor"/>
    </font>
    <font>
      <sz val="11"/>
      <color rgb="FF9C0006"/>
      <name val="宋体"/>
      <charset val="0"/>
      <scheme val="minor"/>
    </font>
    <font>
      <sz val="11"/>
      <color theme="0"/>
      <name val="宋体"/>
      <charset val="0"/>
      <scheme val="minor"/>
    </font>
    <font>
      <sz val="11"/>
      <color rgb="FFFF0000"/>
      <name val="宋体"/>
      <charset val="0"/>
      <scheme val="minor"/>
    </font>
    <font>
      <b/>
      <sz val="11"/>
      <color theme="3"/>
      <name val="宋体"/>
      <charset val="134"/>
      <scheme val="minor"/>
    </font>
    <font>
      <b/>
      <sz val="11"/>
      <color theme="1"/>
      <name val="宋体"/>
      <charset val="0"/>
      <scheme val="minor"/>
    </font>
    <font>
      <b/>
      <sz val="11"/>
      <color rgb="FF3F3F3F"/>
      <name val="宋体"/>
      <charset val="0"/>
      <scheme val="minor"/>
    </font>
    <font>
      <u/>
      <sz val="11"/>
      <color rgb="FF800080"/>
      <name val="宋体"/>
      <charset val="0"/>
      <scheme val="minor"/>
    </font>
    <font>
      <sz val="11"/>
      <color rgb="FF9C6500"/>
      <name val="宋体"/>
      <charset val="0"/>
      <scheme val="minor"/>
    </font>
    <font>
      <sz val="12"/>
      <name val="宋体"/>
      <charset val="134"/>
    </font>
    <font>
      <sz val="11"/>
      <color rgb="FF006100"/>
      <name val="宋体"/>
      <charset val="0"/>
      <scheme val="minor"/>
    </font>
    <font>
      <b/>
      <sz val="18"/>
      <color theme="3"/>
      <name val="宋体"/>
      <charset val="134"/>
      <scheme val="minor"/>
    </font>
    <font>
      <u/>
      <sz val="11"/>
      <color rgb="FF0000FF"/>
      <name val="宋体"/>
      <charset val="0"/>
      <scheme val="minor"/>
    </font>
    <font>
      <i/>
      <sz val="11"/>
      <color rgb="FF7F7F7F"/>
      <name val="宋体"/>
      <charset val="0"/>
      <scheme val="minor"/>
    </font>
    <font>
      <sz val="11"/>
      <color rgb="FF3F3F76"/>
      <name val="宋体"/>
      <charset val="0"/>
      <scheme val="minor"/>
    </font>
    <font>
      <b/>
      <sz val="15"/>
      <color theme="3"/>
      <name val="宋体"/>
      <charset val="134"/>
      <scheme val="minor"/>
    </font>
    <font>
      <b/>
      <sz val="11"/>
      <color rgb="FFFA7D00"/>
      <name val="宋体"/>
      <charset val="0"/>
      <scheme val="minor"/>
    </font>
    <font>
      <b/>
      <sz val="13"/>
      <color theme="3"/>
      <name val="宋体"/>
      <charset val="134"/>
      <scheme val="minor"/>
    </font>
    <font>
      <sz val="11"/>
      <color rgb="FFFA7D00"/>
      <name val="宋体"/>
      <charset val="0"/>
      <scheme val="minor"/>
    </font>
    <font>
      <b/>
      <sz val="11"/>
      <color rgb="FFFFFFFF"/>
      <name val="宋体"/>
      <charset val="0"/>
      <scheme val="minor"/>
    </font>
    <font>
      <sz val="9"/>
      <color indexed="8"/>
      <name val="宋体"/>
      <charset val="134"/>
    </font>
    <font>
      <sz val="9"/>
      <color theme="1"/>
      <name val="宋体"/>
      <charset val="134"/>
    </font>
    <font>
      <sz val="7"/>
      <name val="Small Fonts"/>
      <charset val="134"/>
    </font>
    <font>
      <sz val="10"/>
      <name val="MS Sans Serif"/>
      <charset val="134"/>
    </font>
  </fonts>
  <fills count="34">
    <fill>
      <patternFill patternType="none"/>
    </fill>
    <fill>
      <patternFill patternType="gray125"/>
    </fill>
    <fill>
      <patternFill patternType="solid">
        <fgColor theme="0"/>
        <bgColor indexed="64"/>
      </patternFill>
    </fill>
    <fill>
      <patternFill patternType="solid">
        <fgColor theme="8"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EB9C"/>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C6EFCE"/>
        <bgColor indexed="64"/>
      </patternFill>
    </fill>
    <fill>
      <patternFill patternType="solid">
        <fgColor rgb="FFFFCC9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FFFCC"/>
        <bgColor indexed="64"/>
      </patternFill>
    </fill>
    <fill>
      <patternFill patternType="solid">
        <fgColor theme="8"/>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7"/>
        <bgColor indexed="64"/>
      </patternFill>
    </fill>
    <fill>
      <patternFill patternType="solid">
        <fgColor theme="9"/>
        <bgColor indexed="64"/>
      </patternFill>
    </fill>
    <fill>
      <patternFill patternType="solid">
        <fgColor theme="9" tint="0.399975585192419"/>
        <bgColor indexed="64"/>
      </patternFill>
    </fill>
    <fill>
      <patternFill patternType="solid">
        <fgColor theme="9"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67">
    <xf numFmtId="0" fontId="0" fillId="0" borderId="0">
      <alignment vertical="center"/>
    </xf>
    <xf numFmtId="42" fontId="0" fillId="0" borderId="0" applyFont="0" applyFill="0" applyBorder="0" applyAlignment="0" applyProtection="0">
      <alignment vertical="center"/>
    </xf>
    <xf numFmtId="0" fontId="27" fillId="12" borderId="0" applyNumberFormat="0" applyBorder="0" applyAlignment="0" applyProtection="0">
      <alignment vertical="center"/>
    </xf>
    <xf numFmtId="0" fontId="41" fillId="1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13" borderId="0" applyNumberFormat="0" applyBorder="0" applyAlignment="0" applyProtection="0">
      <alignment vertical="center"/>
    </xf>
    <xf numFmtId="0" fontId="28" fillId="4" borderId="0" applyNumberFormat="0" applyBorder="0" applyAlignment="0" applyProtection="0">
      <alignment vertical="center"/>
    </xf>
    <xf numFmtId="43" fontId="0" fillId="0" borderId="0" applyFont="0" applyFill="0" applyBorder="0" applyAlignment="0" applyProtection="0">
      <alignment vertical="center"/>
    </xf>
    <xf numFmtId="0" fontId="29" fillId="16" borderId="0" applyNumberFormat="0" applyBorder="0" applyAlignment="0" applyProtection="0">
      <alignment vertical="center"/>
    </xf>
    <xf numFmtId="0" fontId="39"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18" borderId="9" applyNumberFormat="0" applyFont="0" applyAlignment="0" applyProtection="0">
      <alignment vertical="center"/>
    </xf>
    <xf numFmtId="0" fontId="29" fillId="21" borderId="0" applyNumberFormat="0" applyBorder="0" applyAlignment="0" applyProtection="0">
      <alignment vertical="center"/>
    </xf>
    <xf numFmtId="0" fontId="3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2" fillId="0" borderId="8" applyNumberFormat="0" applyFill="0" applyAlignment="0" applyProtection="0">
      <alignment vertical="center"/>
    </xf>
    <xf numFmtId="0" fontId="44" fillId="0" borderId="8" applyNumberFormat="0" applyFill="0" applyAlignment="0" applyProtection="0">
      <alignment vertical="center"/>
    </xf>
    <xf numFmtId="0" fontId="29" fillId="23" borderId="0" applyNumberFormat="0" applyBorder="0" applyAlignment="0" applyProtection="0">
      <alignment vertical="center"/>
    </xf>
    <xf numFmtId="0" fontId="31" fillId="0" borderId="10" applyNumberFormat="0" applyFill="0" applyAlignment="0" applyProtection="0">
      <alignment vertical="center"/>
    </xf>
    <xf numFmtId="0" fontId="29" fillId="25" borderId="0" applyNumberFormat="0" applyBorder="0" applyAlignment="0" applyProtection="0">
      <alignment vertical="center"/>
    </xf>
    <xf numFmtId="0" fontId="33" fillId="9" borderId="6" applyNumberFormat="0" applyAlignment="0" applyProtection="0">
      <alignment vertical="center"/>
    </xf>
    <xf numFmtId="41" fontId="36" fillId="0" borderId="0" applyFont="0" applyFill="0" applyBorder="0" applyAlignment="0" applyProtection="0"/>
    <xf numFmtId="0" fontId="43" fillId="9" borderId="7" applyNumberFormat="0" applyAlignment="0" applyProtection="0">
      <alignment vertical="center"/>
    </xf>
    <xf numFmtId="0" fontId="46" fillId="26" borderId="12" applyNumberFormat="0" applyAlignment="0" applyProtection="0">
      <alignment vertical="center"/>
    </xf>
    <xf numFmtId="0" fontId="27" fillId="27" borderId="0" applyNumberFormat="0" applyBorder="0" applyAlignment="0" applyProtection="0">
      <alignment vertical="center"/>
    </xf>
    <xf numFmtId="0" fontId="29" fillId="8" borderId="0" applyNumberFormat="0" applyBorder="0" applyAlignment="0" applyProtection="0">
      <alignment vertical="center"/>
    </xf>
    <xf numFmtId="0" fontId="45" fillId="0" borderId="11" applyNumberFormat="0" applyFill="0" applyAlignment="0" applyProtection="0">
      <alignment vertical="center"/>
    </xf>
    <xf numFmtId="0" fontId="32" fillId="0" borderId="5" applyNumberFormat="0" applyFill="0" applyAlignment="0" applyProtection="0">
      <alignment vertical="center"/>
    </xf>
    <xf numFmtId="0" fontId="37" fillId="14" borderId="0" applyNumberFormat="0" applyBorder="0" applyAlignment="0" applyProtection="0">
      <alignment vertical="center"/>
    </xf>
    <xf numFmtId="0" fontId="35" fillId="10" borderId="0" applyNumberFormat="0" applyBorder="0" applyAlignment="0" applyProtection="0">
      <alignment vertical="center"/>
    </xf>
    <xf numFmtId="0" fontId="27" fillId="3" borderId="0" applyNumberFormat="0" applyBorder="0" applyAlignment="0" applyProtection="0">
      <alignment vertical="center"/>
    </xf>
    <xf numFmtId="0" fontId="29" fillId="7" borderId="0" applyNumberFormat="0" applyBorder="0" applyAlignment="0" applyProtection="0">
      <alignment vertical="center"/>
    </xf>
    <xf numFmtId="0" fontId="47" fillId="0" borderId="0">
      <alignment vertical="center"/>
    </xf>
    <xf numFmtId="0" fontId="27" fillId="17" borderId="0" applyNumberFormat="0" applyBorder="0" applyAlignment="0" applyProtection="0">
      <alignment vertical="center"/>
    </xf>
    <xf numFmtId="0" fontId="27" fillId="20" borderId="0" applyNumberFormat="0" applyBorder="0" applyAlignment="0" applyProtection="0">
      <alignment vertical="center"/>
    </xf>
    <xf numFmtId="0" fontId="27" fillId="28" borderId="0" applyNumberFormat="0" applyBorder="0" applyAlignment="0" applyProtection="0">
      <alignment vertical="center"/>
    </xf>
    <xf numFmtId="0" fontId="27" fillId="6" borderId="0" applyNumberFormat="0" applyBorder="0" applyAlignment="0" applyProtection="0">
      <alignment vertical="center"/>
    </xf>
    <xf numFmtId="0" fontId="36" fillId="0" borderId="0" applyFont="0" applyFill="0" applyBorder="0" applyAlignment="0" applyProtection="0"/>
    <xf numFmtId="0" fontId="29" fillId="22" borderId="0" applyNumberFormat="0" applyBorder="0" applyAlignment="0" applyProtection="0">
      <alignment vertical="center"/>
    </xf>
    <xf numFmtId="0" fontId="47" fillId="0" borderId="0">
      <alignment vertical="center"/>
    </xf>
    <xf numFmtId="0" fontId="29" fillId="30" borderId="0" applyNumberFormat="0" applyBorder="0" applyAlignment="0" applyProtection="0">
      <alignment vertical="center"/>
    </xf>
    <xf numFmtId="37" fontId="49" fillId="0" borderId="0"/>
    <xf numFmtId="0" fontId="27" fillId="11" borderId="0" applyNumberFormat="0" applyBorder="0" applyAlignment="0" applyProtection="0">
      <alignment vertical="center"/>
    </xf>
    <xf numFmtId="0" fontId="27" fillId="29" borderId="0" applyNumberFormat="0" applyBorder="0" applyAlignment="0" applyProtection="0">
      <alignment vertical="center"/>
    </xf>
    <xf numFmtId="0" fontId="29" fillId="19" borderId="0" applyNumberFormat="0" applyBorder="0" applyAlignment="0" applyProtection="0">
      <alignment vertical="center"/>
    </xf>
    <xf numFmtId="0" fontId="47" fillId="0" borderId="0">
      <alignment vertical="center"/>
    </xf>
    <xf numFmtId="0" fontId="27" fillId="24" borderId="0" applyNumberFormat="0" applyBorder="0" applyAlignment="0" applyProtection="0">
      <alignment vertical="center"/>
    </xf>
    <xf numFmtId="0" fontId="29" fillId="5" borderId="0" applyNumberFormat="0" applyBorder="0" applyAlignment="0" applyProtection="0">
      <alignment vertical="center"/>
    </xf>
    <xf numFmtId="0" fontId="29" fillId="31" borderId="0" applyNumberFormat="0" applyBorder="0" applyAlignment="0" applyProtection="0">
      <alignment vertical="center"/>
    </xf>
    <xf numFmtId="0" fontId="47" fillId="0" borderId="0">
      <alignment vertical="center"/>
    </xf>
    <xf numFmtId="0" fontId="27" fillId="33" borderId="0" applyNumberFormat="0" applyBorder="0" applyAlignment="0" applyProtection="0">
      <alignment vertical="center"/>
    </xf>
    <xf numFmtId="0" fontId="29" fillId="32" borderId="0" applyNumberFormat="0" applyBorder="0" applyAlignment="0" applyProtection="0">
      <alignment vertical="center"/>
    </xf>
    <xf numFmtId="0" fontId="48" fillId="0" borderId="0">
      <alignment vertical="center"/>
    </xf>
    <xf numFmtId="0" fontId="36" fillId="0" borderId="0"/>
    <xf numFmtId="0" fontId="50" fillId="0" borderId="0"/>
    <xf numFmtId="0" fontId="36" fillId="0" borderId="0"/>
    <xf numFmtId="0" fontId="47" fillId="0" borderId="0">
      <alignment vertical="center"/>
    </xf>
    <xf numFmtId="0" fontId="47" fillId="0" borderId="0">
      <alignment vertical="center"/>
    </xf>
    <xf numFmtId="0" fontId="47" fillId="0" borderId="0">
      <alignment vertical="center"/>
    </xf>
    <xf numFmtId="0" fontId="50" fillId="0" borderId="0"/>
    <xf numFmtId="4" fontId="50" fillId="0" borderId="0" applyFont="0" applyFill="0" applyBorder="0" applyAlignment="0" applyProtection="0"/>
    <xf numFmtId="0" fontId="36" fillId="0" borderId="0" applyFont="0" applyFill="0" applyBorder="0" applyAlignment="0" applyProtection="0"/>
    <xf numFmtId="0" fontId="36" fillId="0" borderId="0"/>
  </cellStyleXfs>
  <cellXfs count="106">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Border="1" applyAlignment="1">
      <alignment horizontal="left" vertical="center"/>
    </xf>
    <xf numFmtId="0" fontId="4" fillId="0" borderId="0" xfId="0" applyFont="1" applyFill="1" applyAlignment="1">
      <alignment vertical="center"/>
    </xf>
    <xf numFmtId="0" fontId="5" fillId="0" borderId="0" xfId="0" applyFont="1" applyFill="1" applyAlignment="1">
      <alignment vertical="center"/>
    </xf>
    <xf numFmtId="0" fontId="5" fillId="0" borderId="0" xfId="0" applyFont="1" applyFill="1" applyBorder="1" applyAlignment="1">
      <alignment horizontal="left" vertical="center"/>
    </xf>
    <xf numFmtId="0" fontId="6" fillId="0" borderId="0" xfId="0" applyFont="1" applyFill="1" applyBorder="1" applyAlignment="1">
      <alignment vertical="center"/>
    </xf>
    <xf numFmtId="0" fontId="7" fillId="0" borderId="0" xfId="0" applyFont="1" applyFill="1" applyAlignment="1">
      <alignment vertical="center"/>
    </xf>
    <xf numFmtId="0" fontId="8" fillId="0" borderId="0" xfId="0" applyFont="1" applyFill="1" applyAlignment="1">
      <alignment vertical="center"/>
    </xf>
    <xf numFmtId="49" fontId="7" fillId="0" borderId="0" xfId="0" applyNumberFormat="1" applyFont="1" applyFill="1" applyAlignment="1">
      <alignment horizontal="center" vertical="center"/>
    </xf>
    <xf numFmtId="0" fontId="7" fillId="0" borderId="0" xfId="0" applyFont="1" applyFill="1" applyAlignment="1">
      <alignment horizontal="left" vertical="center" wrapText="1"/>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176" fontId="9" fillId="0" borderId="0" xfId="0" applyNumberFormat="1" applyFont="1" applyFill="1" applyAlignment="1">
      <alignment horizontal="center" vertical="center"/>
    </xf>
    <xf numFmtId="0" fontId="3" fillId="0" borderId="0" xfId="0" applyFont="1" applyFill="1" applyAlignment="1">
      <alignment vertical="top"/>
    </xf>
    <xf numFmtId="49" fontId="10" fillId="0" borderId="0" xfId="0" applyNumberFormat="1" applyFont="1" applyFill="1" applyAlignment="1">
      <alignment horizontal="center" vertical="center"/>
    </xf>
    <xf numFmtId="0" fontId="11" fillId="0" borderId="0" xfId="0" applyFont="1" applyFill="1" applyAlignment="1">
      <alignment horizontal="center" vertical="center" wrapText="1"/>
    </xf>
    <xf numFmtId="0" fontId="11" fillId="0" borderId="0" xfId="0" applyFont="1" applyFill="1" applyAlignment="1">
      <alignment horizontal="center" vertical="center"/>
    </xf>
    <xf numFmtId="176" fontId="11" fillId="0" borderId="0" xfId="0" applyNumberFormat="1" applyFont="1" applyFill="1" applyAlignment="1">
      <alignment horizontal="center" vertical="center"/>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3" fillId="0" borderId="0" xfId="0" applyFont="1" applyFill="1" applyAlignment="1">
      <alignment horizontal="center" vertical="center"/>
    </xf>
    <xf numFmtId="0" fontId="1" fillId="0" borderId="1" xfId="0" applyFont="1" applyFill="1" applyBorder="1" applyAlignment="1">
      <alignment horizontal="left" vertical="center" wrapText="1"/>
    </xf>
    <xf numFmtId="176" fontId="12"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176" fontId="1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176" fontId="13" fillId="0" borderId="1" xfId="0" applyNumberFormat="1" applyFont="1" applyFill="1" applyBorder="1" applyAlignment="1">
      <alignment horizontal="center" vertical="center"/>
    </xf>
    <xf numFmtId="49" fontId="5" fillId="0" borderId="1" xfId="0" applyNumberFormat="1"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49" fontId="14" fillId="0" borderId="1" xfId="0" applyNumberFormat="1" applyFont="1" applyFill="1" applyBorder="1" applyAlignment="1">
      <alignment horizontal="center" vertical="center"/>
    </xf>
    <xf numFmtId="0" fontId="8"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 fillId="0" borderId="1" xfId="0" applyFont="1" applyFill="1" applyBorder="1" applyAlignment="1">
      <alignment vertical="center"/>
    </xf>
    <xf numFmtId="49" fontId="5" fillId="0" borderId="1" xfId="0" applyNumberFormat="1" applyFont="1" applyFill="1" applyBorder="1" applyAlignment="1">
      <alignment horizontal="left" vertical="center"/>
    </xf>
    <xf numFmtId="177" fontId="1" fillId="0" borderId="2" xfId="0" applyNumberFormat="1" applyFont="1" applyFill="1" applyBorder="1" applyAlignment="1" applyProtection="1">
      <alignment horizontal="left" vertical="center" wrapText="1"/>
    </xf>
    <xf numFmtId="49" fontId="4" fillId="0" borderId="1" xfId="0" applyNumberFormat="1" applyFont="1" applyFill="1" applyBorder="1" applyAlignment="1">
      <alignment horizontal="left" vertical="center"/>
    </xf>
    <xf numFmtId="177" fontId="3" fillId="0" borderId="2" xfId="0" applyNumberFormat="1" applyFont="1" applyFill="1" applyBorder="1" applyAlignment="1" applyProtection="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3" fillId="0" borderId="1" xfId="0" applyFont="1" applyFill="1" applyBorder="1" applyAlignment="1">
      <alignment vertical="center"/>
    </xf>
    <xf numFmtId="176" fontId="15"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vertical="center"/>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vertical="center"/>
    </xf>
    <xf numFmtId="49" fontId="4" fillId="0" borderId="1" xfId="0" applyNumberFormat="1" applyFont="1" applyFill="1" applyBorder="1" applyAlignment="1">
      <alignment vertical="center" wrapText="1"/>
    </xf>
    <xf numFmtId="0" fontId="4" fillId="0" borderId="1" xfId="0" applyNumberFormat="1" applyFont="1" applyFill="1" applyBorder="1" applyAlignment="1">
      <alignment vertical="center" wrapText="1"/>
    </xf>
    <xf numFmtId="0" fontId="5" fillId="0" borderId="1" xfId="0" applyFont="1" applyFill="1" applyBorder="1" applyAlignment="1">
      <alignment vertical="center"/>
    </xf>
    <xf numFmtId="178" fontId="4" fillId="0" borderId="1" xfId="0" applyNumberFormat="1" applyFont="1" applyFill="1" applyBorder="1" applyAlignment="1">
      <alignment vertical="center"/>
    </xf>
    <xf numFmtId="49" fontId="5" fillId="0" borderId="1" xfId="0" applyNumberFormat="1" applyFont="1" applyFill="1" applyBorder="1" applyAlignment="1">
      <alignment horizontal="left" vertical="center" wrapText="1"/>
    </xf>
    <xf numFmtId="0" fontId="16" fillId="0" borderId="1" xfId="0" applyFont="1" applyFill="1" applyBorder="1" applyAlignment="1">
      <alignment horizontal="left" vertical="center" wrapText="1"/>
    </xf>
    <xf numFmtId="49" fontId="7" fillId="0" borderId="1" xfId="0" applyNumberFormat="1" applyFont="1" applyFill="1" applyBorder="1" applyAlignment="1">
      <alignment horizontal="center" vertical="center"/>
    </xf>
    <xf numFmtId="176" fontId="9" fillId="0" borderId="1" xfId="0" applyNumberFormat="1" applyFont="1" applyFill="1" applyBorder="1" applyAlignment="1">
      <alignment horizontal="center" vertical="center"/>
    </xf>
    <xf numFmtId="49" fontId="5" fillId="0" borderId="1" xfId="0" applyNumberFormat="1" applyFont="1" applyFill="1" applyBorder="1" applyAlignment="1">
      <alignment vertical="center"/>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49" fontId="7" fillId="0" borderId="1" xfId="0" applyNumberFormat="1" applyFont="1" applyFill="1" applyBorder="1" applyAlignment="1">
      <alignment vertical="center"/>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vertical="center"/>
    </xf>
    <xf numFmtId="49"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vertical="center"/>
    </xf>
    <xf numFmtId="176" fontId="17" fillId="0" borderId="1" xfId="66" applyNumberFormat="1" applyFont="1" applyFill="1" applyBorder="1" applyAlignment="1">
      <alignment horizontal="center" wrapText="1"/>
    </xf>
    <xf numFmtId="176" fontId="3" fillId="0" borderId="1" xfId="0" applyNumberFormat="1" applyFont="1" applyFill="1" applyBorder="1" applyAlignment="1">
      <alignment horizontal="center" vertical="center"/>
    </xf>
    <xf numFmtId="0" fontId="18" fillId="0" borderId="0" xfId="0" applyFont="1" applyAlignment="1">
      <alignment wrapText="1"/>
    </xf>
    <xf numFmtId="0" fontId="19" fillId="0" borderId="0" xfId="0" applyFont="1" applyAlignment="1"/>
    <xf numFmtId="0" fontId="20" fillId="0" borderId="0" xfId="0" applyFont="1" applyFill="1" applyAlignment="1">
      <alignment horizontal="center" vertical="center" wrapText="1"/>
    </xf>
    <xf numFmtId="0" fontId="21" fillId="0" borderId="0" xfId="0" applyFont="1" applyFill="1" applyBorder="1" applyAlignment="1">
      <alignment vertical="center" wrapText="1"/>
    </xf>
    <xf numFmtId="0" fontId="0" fillId="0" borderId="0" xfId="0" applyAlignment="1"/>
    <xf numFmtId="0" fontId="10" fillId="0" borderId="0" xfId="0" applyNumberFormat="1" applyFont="1" applyFill="1" applyAlignment="1" applyProtection="1">
      <alignment horizontal="center" vertical="center" wrapText="1"/>
    </xf>
    <xf numFmtId="0" fontId="19" fillId="0" borderId="0" xfId="0" applyFont="1" applyAlignment="1">
      <alignment horizontal="right"/>
    </xf>
    <xf numFmtId="49" fontId="20"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176" fontId="22" fillId="0" borderId="1" xfId="0" applyNumberFormat="1" applyFont="1" applyFill="1" applyBorder="1" applyAlignment="1">
      <alignment horizontal="center" vertical="center" wrapText="1"/>
    </xf>
    <xf numFmtId="0" fontId="18" fillId="0" borderId="0" xfId="0" applyFont="1" applyFill="1" applyAlignment="1">
      <alignment horizontal="center" vertical="center" wrapText="1"/>
    </xf>
    <xf numFmtId="49" fontId="20" fillId="0" borderId="3" xfId="0" applyNumberFormat="1" applyFont="1" applyFill="1" applyBorder="1" applyAlignment="1">
      <alignment horizontal="center" vertical="center" wrapText="1"/>
    </xf>
    <xf numFmtId="49" fontId="20" fillId="0" borderId="2" xfId="0" applyNumberFormat="1" applyFont="1" applyFill="1" applyBorder="1" applyAlignment="1">
      <alignment horizontal="center" vertical="center" wrapText="1"/>
    </xf>
    <xf numFmtId="49" fontId="20" fillId="0" borderId="4" xfId="0" applyNumberFormat="1" applyFont="1" applyFill="1" applyBorder="1" applyAlignment="1">
      <alignment horizontal="center" vertical="center" wrapText="1"/>
    </xf>
    <xf numFmtId="49" fontId="23" fillId="0" borderId="1" xfId="0" applyNumberFormat="1" applyFont="1" applyFill="1" applyBorder="1" applyAlignment="1">
      <alignment vertical="center" wrapText="1"/>
    </xf>
    <xf numFmtId="49" fontId="23" fillId="0" borderId="1" xfId="0" applyNumberFormat="1" applyFont="1" applyFill="1" applyBorder="1" applyAlignment="1">
      <alignment horizontal="left" vertical="center" wrapText="1"/>
    </xf>
    <xf numFmtId="176" fontId="24" fillId="0" borderId="1" xfId="0" applyNumberFormat="1" applyFont="1" applyFill="1" applyBorder="1" applyAlignment="1">
      <alignment horizontal="center" vertical="center" wrapText="1"/>
    </xf>
    <xf numFmtId="0" fontId="0" fillId="0" borderId="0" xfId="0" applyFill="1" applyAlignment="1"/>
    <xf numFmtId="0" fontId="0" fillId="0" borderId="0" xfId="0" applyNumberFormat="1" applyFont="1" applyFill="1" applyAlignment="1" applyProtection="1">
      <alignment vertical="center"/>
    </xf>
    <xf numFmtId="0" fontId="3" fillId="2" borderId="0" xfId="0" applyFont="1" applyFill="1" applyAlignment="1"/>
    <xf numFmtId="0" fontId="22" fillId="0" borderId="0" xfId="0" applyFont="1" applyFill="1" applyAlignment="1">
      <alignment vertical="center" wrapText="1"/>
    </xf>
    <xf numFmtId="49" fontId="25" fillId="0" borderId="1" xfId="0" applyNumberFormat="1" applyFont="1" applyFill="1" applyBorder="1" applyAlignment="1">
      <alignment vertical="center" wrapText="1"/>
    </xf>
    <xf numFmtId="176" fontId="26" fillId="0" borderId="1" xfId="0" applyNumberFormat="1" applyFont="1" applyFill="1" applyBorder="1" applyAlignment="1">
      <alignment horizontal="center" vertical="center" wrapText="1"/>
    </xf>
    <xf numFmtId="0" fontId="25" fillId="0" borderId="0" xfId="0" applyFont="1" applyFill="1" applyBorder="1" applyAlignment="1">
      <alignment horizontal="left" vertical="center" wrapText="1"/>
    </xf>
    <xf numFmtId="0" fontId="18" fillId="0" borderId="0" xfId="0" applyFont="1" applyFill="1" applyAlignment="1">
      <alignment horizontal="right" wrapText="1"/>
    </xf>
    <xf numFmtId="49" fontId="25" fillId="0" borderId="1" xfId="0" applyNumberFormat="1" applyFont="1" applyFill="1" applyBorder="1" applyAlignment="1">
      <alignment horizontal="left" vertical="center" wrapText="1"/>
    </xf>
    <xf numFmtId="0" fontId="18" fillId="0" borderId="0" xfId="0" applyFont="1" applyFill="1" applyAlignment="1">
      <alignment vertical="center" wrapText="1"/>
    </xf>
  </cellXfs>
  <cellStyles count="6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千分位[0]_laroux" xfId="25"/>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常规 2 2 2" xfId="36"/>
    <cellStyle name="20% - 强调文字颜色 1" xfId="37" builtinId="30"/>
    <cellStyle name="40% - 强调文字颜色 1" xfId="38" builtinId="31"/>
    <cellStyle name="20% - 强调文字颜色 2" xfId="39" builtinId="34"/>
    <cellStyle name="40% - 强调文字颜色 2" xfId="40" builtinId="35"/>
    <cellStyle name="千位[0]_1" xfId="41"/>
    <cellStyle name="强调文字颜色 3" xfId="42" builtinId="37"/>
    <cellStyle name="常规 3 2" xfId="43"/>
    <cellStyle name="强调文字颜色 4" xfId="44" builtinId="41"/>
    <cellStyle name="no dec" xfId="45"/>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2 3" xfId="53"/>
    <cellStyle name="40% - 强调文字颜色 6" xfId="54" builtinId="51"/>
    <cellStyle name="60% - 强调文字颜色 6" xfId="55" builtinId="52"/>
    <cellStyle name="常规 69" xfId="56"/>
    <cellStyle name="常规 2_2013年结算单526" xfId="57"/>
    <cellStyle name="Normal_APR" xfId="58"/>
    <cellStyle name="常规 2" xfId="59"/>
    <cellStyle name="常规 3" xfId="60"/>
    <cellStyle name="常规 3_2014年结算单（自治区）" xfId="61"/>
    <cellStyle name="常规 4" xfId="62"/>
    <cellStyle name="普通_97-917" xfId="63"/>
    <cellStyle name="千分位_97-917" xfId="64"/>
    <cellStyle name="千位_1" xfId="65"/>
    <cellStyle name="常规_2008结算办法_2015年结算单" xfId="6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8"/>
  <sheetViews>
    <sheetView showZeros="0" zoomScale="60" zoomScaleNormal="60" workbookViewId="0">
      <selection activeCell="C11" sqref="C11"/>
    </sheetView>
  </sheetViews>
  <sheetFormatPr defaultColWidth="9" defaultRowHeight="25.5" outlineLevelCol="6"/>
  <cols>
    <col min="1" max="1" width="32.0833333333333" style="79" customWidth="1"/>
    <col min="2" max="2" width="40.8333333333333" style="79" customWidth="1"/>
    <col min="3" max="3" width="99.1666666666667" style="79" customWidth="1"/>
    <col min="4" max="4" width="44.7916666666667" style="103" customWidth="1"/>
    <col min="5" max="5" width="46.25" style="79" customWidth="1"/>
    <col min="6" max="6" width="21.0416666666667" style="79" customWidth="1"/>
    <col min="7" max="16384" width="9" style="79"/>
  </cols>
  <sheetData>
    <row r="1" ht="60" customHeight="1" spans="1:6">
      <c r="A1" s="84" t="s">
        <v>0</v>
      </c>
      <c r="B1" s="84"/>
      <c r="C1" s="84"/>
      <c r="D1" s="84"/>
      <c r="E1" s="84"/>
      <c r="F1" s="84"/>
    </row>
    <row r="2" s="80" customFormat="1" spans="1:6">
      <c r="A2" s="85" t="s">
        <v>1</v>
      </c>
      <c r="B2" s="85"/>
      <c r="C2" s="85"/>
      <c r="D2" s="85"/>
      <c r="E2" s="85"/>
      <c r="F2" s="85"/>
    </row>
    <row r="3" s="81" customFormat="1" ht="48" customHeight="1" spans="1:7">
      <c r="A3" s="86" t="s">
        <v>2</v>
      </c>
      <c r="B3" s="87" t="s">
        <v>3</v>
      </c>
      <c r="C3" s="87" t="s">
        <v>4</v>
      </c>
      <c r="D3" s="87" t="s">
        <v>5</v>
      </c>
      <c r="E3" s="87" t="s">
        <v>6</v>
      </c>
      <c r="F3" s="88" t="s">
        <v>7</v>
      </c>
      <c r="G3" s="89"/>
    </row>
    <row r="4" s="81" customFormat="1" ht="48" customHeight="1" spans="1:7">
      <c r="A4" s="90" t="s">
        <v>8</v>
      </c>
      <c r="B4" s="91"/>
      <c r="C4" s="91"/>
      <c r="D4" s="91"/>
      <c r="E4" s="92"/>
      <c r="F4" s="88">
        <f>SUM(F5:F38)</f>
        <v>31360</v>
      </c>
      <c r="G4" s="89"/>
    </row>
    <row r="5" s="99" customFormat="1" ht="63" customHeight="1" spans="1:6">
      <c r="A5" s="100" t="s">
        <v>9</v>
      </c>
      <c r="B5" s="100" t="s">
        <v>10</v>
      </c>
      <c r="C5" s="100" t="s">
        <v>11</v>
      </c>
      <c r="D5" s="100" t="s">
        <v>12</v>
      </c>
      <c r="E5" s="100" t="s">
        <v>13</v>
      </c>
      <c r="F5" s="101">
        <v>30</v>
      </c>
    </row>
    <row r="6" s="99" customFormat="1" ht="63" customHeight="1" spans="1:6">
      <c r="A6" s="100" t="s">
        <v>9</v>
      </c>
      <c r="B6" s="100" t="s">
        <v>10</v>
      </c>
      <c r="C6" s="100" t="s">
        <v>14</v>
      </c>
      <c r="D6" s="100" t="s">
        <v>12</v>
      </c>
      <c r="E6" s="100" t="s">
        <v>15</v>
      </c>
      <c r="F6" s="101">
        <v>7</v>
      </c>
    </row>
    <row r="7" s="99" customFormat="1" ht="63" customHeight="1" spans="1:6">
      <c r="A7" s="100" t="s">
        <v>9</v>
      </c>
      <c r="B7" s="100" t="s">
        <v>10</v>
      </c>
      <c r="C7" s="100" t="s">
        <v>16</v>
      </c>
      <c r="D7" s="100" t="s">
        <v>12</v>
      </c>
      <c r="E7" s="100" t="s">
        <v>15</v>
      </c>
      <c r="F7" s="101">
        <v>21</v>
      </c>
    </row>
    <row r="8" s="99" customFormat="1" ht="63" customHeight="1" spans="1:6">
      <c r="A8" s="100" t="s">
        <v>9</v>
      </c>
      <c r="B8" s="100" t="s">
        <v>10</v>
      </c>
      <c r="C8" s="100" t="s">
        <v>17</v>
      </c>
      <c r="D8" s="100" t="s">
        <v>12</v>
      </c>
      <c r="E8" s="100" t="s">
        <v>18</v>
      </c>
      <c r="F8" s="101">
        <v>8</v>
      </c>
    </row>
    <row r="9" s="99" customFormat="1" ht="63" customHeight="1" spans="1:6">
      <c r="A9" s="100" t="s">
        <v>9</v>
      </c>
      <c r="B9" s="100" t="s">
        <v>10</v>
      </c>
      <c r="C9" s="100" t="s">
        <v>19</v>
      </c>
      <c r="D9" s="100" t="s">
        <v>12</v>
      </c>
      <c r="E9" s="100" t="s">
        <v>20</v>
      </c>
      <c r="F9" s="101">
        <v>37</v>
      </c>
    </row>
    <row r="10" s="102" customFormat="1" ht="50" customHeight="1" spans="1:6">
      <c r="A10" s="104" t="s">
        <v>21</v>
      </c>
      <c r="B10" s="104" t="s">
        <v>22</v>
      </c>
      <c r="C10" s="104" t="s">
        <v>23</v>
      </c>
      <c r="D10" s="104" t="s">
        <v>24</v>
      </c>
      <c r="E10" s="104" t="s">
        <v>25</v>
      </c>
      <c r="F10" s="101">
        <v>4000</v>
      </c>
    </row>
    <row r="11" s="102" customFormat="1" ht="61" customHeight="1" spans="1:6">
      <c r="A11" s="104" t="s">
        <v>26</v>
      </c>
      <c r="B11" s="104" t="s">
        <v>27</v>
      </c>
      <c r="C11" s="104" t="s">
        <v>28</v>
      </c>
      <c r="D11" s="104" t="s">
        <v>29</v>
      </c>
      <c r="E11" s="104" t="s">
        <v>30</v>
      </c>
      <c r="F11" s="101">
        <v>2</v>
      </c>
    </row>
    <row r="12" s="102" customFormat="1" ht="61" customHeight="1" spans="1:6">
      <c r="A12" s="104" t="s">
        <v>31</v>
      </c>
      <c r="B12" s="104" t="s">
        <v>32</v>
      </c>
      <c r="C12" s="104" t="s">
        <v>33</v>
      </c>
      <c r="D12" s="104" t="s">
        <v>34</v>
      </c>
      <c r="E12" s="104" t="s">
        <v>35</v>
      </c>
      <c r="F12" s="101">
        <v>151</v>
      </c>
    </row>
    <row r="13" s="102" customFormat="1" ht="61" customHeight="1" spans="1:6">
      <c r="A13" s="104" t="s">
        <v>36</v>
      </c>
      <c r="B13" s="104" t="s">
        <v>37</v>
      </c>
      <c r="C13" s="104" t="s">
        <v>38</v>
      </c>
      <c r="D13" s="104" t="s">
        <v>34</v>
      </c>
      <c r="E13" s="104" t="s">
        <v>35</v>
      </c>
      <c r="F13" s="101">
        <v>45</v>
      </c>
    </row>
    <row r="14" s="102" customFormat="1" ht="61" customHeight="1" spans="1:6">
      <c r="A14" s="104" t="s">
        <v>39</v>
      </c>
      <c r="B14" s="104" t="s">
        <v>40</v>
      </c>
      <c r="C14" s="104" t="s">
        <v>41</v>
      </c>
      <c r="D14" s="104" t="s">
        <v>34</v>
      </c>
      <c r="E14" s="104" t="s">
        <v>42</v>
      </c>
      <c r="F14" s="101">
        <v>50</v>
      </c>
    </row>
    <row r="15" s="102" customFormat="1" ht="50" customHeight="1" spans="1:6">
      <c r="A15" s="104" t="s">
        <v>43</v>
      </c>
      <c r="B15" s="104" t="s">
        <v>44</v>
      </c>
      <c r="C15" s="104" t="s">
        <v>45</v>
      </c>
      <c r="D15" s="104" t="s">
        <v>46</v>
      </c>
      <c r="E15" s="104" t="s">
        <v>47</v>
      </c>
      <c r="F15" s="101">
        <v>25</v>
      </c>
    </row>
    <row r="16" s="102" customFormat="1" ht="50" customHeight="1" spans="1:6">
      <c r="A16" s="104" t="s">
        <v>48</v>
      </c>
      <c r="B16" s="104" t="s">
        <v>49</v>
      </c>
      <c r="C16" s="104" t="s">
        <v>50</v>
      </c>
      <c r="D16" s="104" t="s">
        <v>51</v>
      </c>
      <c r="E16" s="104" t="s">
        <v>52</v>
      </c>
      <c r="F16" s="101">
        <v>900</v>
      </c>
    </row>
    <row r="17" s="102" customFormat="1" ht="50" customHeight="1" spans="1:6">
      <c r="A17" s="104" t="s">
        <v>53</v>
      </c>
      <c r="B17" s="104" t="s">
        <v>54</v>
      </c>
      <c r="C17" s="104" t="s">
        <v>55</v>
      </c>
      <c r="D17" s="104" t="s">
        <v>51</v>
      </c>
      <c r="E17" s="104" t="s">
        <v>56</v>
      </c>
      <c r="F17" s="101">
        <v>59</v>
      </c>
    </row>
    <row r="18" s="102" customFormat="1" ht="68" customHeight="1" spans="1:6">
      <c r="A18" s="104" t="s">
        <v>53</v>
      </c>
      <c r="B18" s="104" t="s">
        <v>57</v>
      </c>
      <c r="C18" s="104" t="s">
        <v>55</v>
      </c>
      <c r="D18" s="104" t="s">
        <v>51</v>
      </c>
      <c r="E18" s="104" t="s">
        <v>56</v>
      </c>
      <c r="F18" s="101">
        <v>10</v>
      </c>
    </row>
    <row r="19" s="102" customFormat="1" ht="68" customHeight="1" spans="1:6">
      <c r="A19" s="104" t="s">
        <v>53</v>
      </c>
      <c r="B19" s="104" t="s">
        <v>57</v>
      </c>
      <c r="C19" s="104" t="s">
        <v>55</v>
      </c>
      <c r="D19" s="104" t="s">
        <v>51</v>
      </c>
      <c r="E19" s="104" t="s">
        <v>56</v>
      </c>
      <c r="F19" s="101">
        <v>72</v>
      </c>
    </row>
    <row r="20" s="102" customFormat="1" ht="80" customHeight="1" spans="1:7">
      <c r="A20" s="104" t="s">
        <v>53</v>
      </c>
      <c r="B20" s="104" t="s">
        <v>58</v>
      </c>
      <c r="C20" s="104" t="s">
        <v>55</v>
      </c>
      <c r="D20" s="104" t="s">
        <v>51</v>
      </c>
      <c r="E20" s="104" t="s">
        <v>56</v>
      </c>
      <c r="F20" s="101">
        <v>100</v>
      </c>
      <c r="G20" s="105"/>
    </row>
    <row r="21" s="102" customFormat="1" ht="80" customHeight="1" spans="1:6">
      <c r="A21" s="104" t="s">
        <v>59</v>
      </c>
      <c r="B21" s="104" t="s">
        <v>60</v>
      </c>
      <c r="C21" s="104" t="s">
        <v>61</v>
      </c>
      <c r="D21" s="104" t="s">
        <v>51</v>
      </c>
      <c r="E21" s="104" t="s">
        <v>62</v>
      </c>
      <c r="F21" s="101">
        <v>50</v>
      </c>
    </row>
    <row r="22" s="102" customFormat="1" ht="80" customHeight="1" spans="1:6">
      <c r="A22" s="104" t="s">
        <v>63</v>
      </c>
      <c r="B22" s="104" t="s">
        <v>64</v>
      </c>
      <c r="C22" s="104" t="s">
        <v>65</v>
      </c>
      <c r="D22" s="104" t="s">
        <v>51</v>
      </c>
      <c r="E22" s="104" t="s">
        <v>66</v>
      </c>
      <c r="F22" s="101">
        <v>200</v>
      </c>
    </row>
    <row r="23" s="102" customFormat="1" ht="80" customHeight="1" spans="1:6">
      <c r="A23" s="104" t="s">
        <v>67</v>
      </c>
      <c r="B23" s="104" t="s">
        <v>68</v>
      </c>
      <c r="C23" s="104" t="s">
        <v>69</v>
      </c>
      <c r="D23" s="104" t="s">
        <v>51</v>
      </c>
      <c r="E23" s="104" t="s">
        <v>70</v>
      </c>
      <c r="F23" s="101">
        <v>343</v>
      </c>
    </row>
    <row r="24" s="102" customFormat="1" ht="80" customHeight="1" spans="1:6">
      <c r="A24" s="104" t="s">
        <v>71</v>
      </c>
      <c r="B24" s="104" t="s">
        <v>72</v>
      </c>
      <c r="C24" s="104" t="s">
        <v>73</v>
      </c>
      <c r="D24" s="104" t="s">
        <v>51</v>
      </c>
      <c r="E24" s="104" t="s">
        <v>70</v>
      </c>
      <c r="F24" s="101">
        <v>165</v>
      </c>
    </row>
    <row r="25" s="102" customFormat="1" ht="78" customHeight="1" spans="1:6">
      <c r="A25" s="104" t="s">
        <v>74</v>
      </c>
      <c r="B25" s="104" t="s">
        <v>75</v>
      </c>
      <c r="C25" s="104" t="s">
        <v>76</v>
      </c>
      <c r="D25" s="104" t="s">
        <v>51</v>
      </c>
      <c r="E25" s="104" t="s">
        <v>77</v>
      </c>
      <c r="F25" s="101">
        <v>6</v>
      </c>
    </row>
    <row r="26" s="102" customFormat="1" ht="78" customHeight="1" spans="1:6">
      <c r="A26" s="104" t="s">
        <v>78</v>
      </c>
      <c r="B26" s="104" t="s">
        <v>79</v>
      </c>
      <c r="C26" s="104" t="s">
        <v>80</v>
      </c>
      <c r="D26" s="104" t="s">
        <v>51</v>
      </c>
      <c r="E26" s="104" t="s">
        <v>77</v>
      </c>
      <c r="F26" s="101">
        <v>4</v>
      </c>
    </row>
    <row r="27" s="102" customFormat="1" ht="80" customHeight="1" spans="1:6">
      <c r="A27" s="104" t="s">
        <v>81</v>
      </c>
      <c r="B27" s="104" t="s">
        <v>82</v>
      </c>
      <c r="C27" s="104" t="s">
        <v>83</v>
      </c>
      <c r="D27" s="104" t="s">
        <v>51</v>
      </c>
      <c r="E27" s="104" t="s">
        <v>84</v>
      </c>
      <c r="F27" s="101">
        <v>500</v>
      </c>
    </row>
    <row r="28" s="102" customFormat="1" ht="50" customHeight="1" spans="1:6">
      <c r="A28" s="104" t="s">
        <v>85</v>
      </c>
      <c r="B28" s="104" t="s">
        <v>86</v>
      </c>
      <c r="C28" s="104" t="s">
        <v>87</v>
      </c>
      <c r="D28" s="104" t="s">
        <v>51</v>
      </c>
      <c r="E28" s="104" t="s">
        <v>84</v>
      </c>
      <c r="F28" s="101">
        <v>19467</v>
      </c>
    </row>
    <row r="29" s="102" customFormat="1" ht="70" customHeight="1" spans="1:6">
      <c r="A29" s="104" t="s">
        <v>88</v>
      </c>
      <c r="B29" s="104" t="s">
        <v>89</v>
      </c>
      <c r="C29" s="104" t="s">
        <v>90</v>
      </c>
      <c r="D29" s="104" t="s">
        <v>91</v>
      </c>
      <c r="E29" s="104" t="s">
        <v>92</v>
      </c>
      <c r="F29" s="101">
        <v>2</v>
      </c>
    </row>
    <row r="30" s="102" customFormat="1" ht="88" customHeight="1" spans="1:6">
      <c r="A30" s="104" t="s">
        <v>93</v>
      </c>
      <c r="B30" s="104" t="s">
        <v>94</v>
      </c>
      <c r="C30" s="104" t="s">
        <v>95</v>
      </c>
      <c r="D30" s="104" t="s">
        <v>96</v>
      </c>
      <c r="E30" s="104" t="s">
        <v>97</v>
      </c>
      <c r="F30" s="101">
        <v>19</v>
      </c>
    </row>
    <row r="31" s="102" customFormat="1" ht="50" customHeight="1" spans="1:6">
      <c r="A31" s="104" t="s">
        <v>98</v>
      </c>
      <c r="B31" s="104" t="s">
        <v>99</v>
      </c>
      <c r="C31" s="104" t="s">
        <v>100</v>
      </c>
      <c r="D31" s="104" t="s">
        <v>101</v>
      </c>
      <c r="E31" s="104" t="s">
        <v>102</v>
      </c>
      <c r="F31" s="101">
        <v>332</v>
      </c>
    </row>
    <row r="32" s="102" customFormat="1" ht="50" customHeight="1" spans="1:6">
      <c r="A32" s="104" t="s">
        <v>103</v>
      </c>
      <c r="B32" s="104" t="s">
        <v>104</v>
      </c>
      <c r="C32" s="104" t="s">
        <v>105</v>
      </c>
      <c r="D32" s="104" t="s">
        <v>101</v>
      </c>
      <c r="E32" s="104" t="s">
        <v>106</v>
      </c>
      <c r="F32" s="101">
        <v>120</v>
      </c>
    </row>
    <row r="33" s="102" customFormat="1" ht="80" customHeight="1" spans="1:6">
      <c r="A33" s="104" t="s">
        <v>107</v>
      </c>
      <c r="B33" s="104" t="s">
        <v>108</v>
      </c>
      <c r="C33" s="104" t="s">
        <v>109</v>
      </c>
      <c r="D33" s="104" t="s">
        <v>101</v>
      </c>
      <c r="E33" s="104" t="s">
        <v>110</v>
      </c>
      <c r="F33" s="101">
        <v>1245</v>
      </c>
    </row>
    <row r="34" s="102" customFormat="1" ht="80" customHeight="1" spans="1:6">
      <c r="A34" s="104" t="s">
        <v>103</v>
      </c>
      <c r="B34" s="104" t="s">
        <v>104</v>
      </c>
      <c r="C34" s="104" t="s">
        <v>105</v>
      </c>
      <c r="D34" s="104" t="s">
        <v>101</v>
      </c>
      <c r="E34" s="104" t="s">
        <v>110</v>
      </c>
      <c r="F34" s="101">
        <v>440</v>
      </c>
    </row>
    <row r="35" s="99" customFormat="1" ht="77" customHeight="1" spans="1:6">
      <c r="A35" s="100" t="s">
        <v>9</v>
      </c>
      <c r="B35" s="100" t="s">
        <v>10</v>
      </c>
      <c r="C35" s="100" t="s">
        <v>111</v>
      </c>
      <c r="D35" s="100" t="s">
        <v>112</v>
      </c>
      <c r="E35" s="100" t="s">
        <v>113</v>
      </c>
      <c r="F35" s="101">
        <v>5</v>
      </c>
    </row>
    <row r="36" s="102" customFormat="1" ht="80" customHeight="1" spans="1:6">
      <c r="A36" s="104" t="s">
        <v>114</v>
      </c>
      <c r="B36" s="104" t="s">
        <v>115</v>
      </c>
      <c r="C36" s="104" t="s">
        <v>116</v>
      </c>
      <c r="D36" s="104" t="s">
        <v>112</v>
      </c>
      <c r="E36" s="104" t="s">
        <v>117</v>
      </c>
      <c r="F36" s="101">
        <v>38</v>
      </c>
    </row>
    <row r="37" s="102" customFormat="1" ht="80" customHeight="1" spans="1:6">
      <c r="A37" s="104" t="s">
        <v>118</v>
      </c>
      <c r="B37" s="104" t="s">
        <v>119</v>
      </c>
      <c r="C37" s="104" t="s">
        <v>120</v>
      </c>
      <c r="D37" s="104" t="s">
        <v>121</v>
      </c>
      <c r="E37" s="104" t="s">
        <v>122</v>
      </c>
      <c r="F37" s="101">
        <v>830</v>
      </c>
    </row>
    <row r="38" s="102" customFormat="1" ht="80" customHeight="1" spans="1:6">
      <c r="A38" s="104" t="s">
        <v>123</v>
      </c>
      <c r="B38" s="104" t="s">
        <v>124</v>
      </c>
      <c r="C38" s="104" t="s">
        <v>125</v>
      </c>
      <c r="D38" s="104" t="s">
        <v>121</v>
      </c>
      <c r="E38" s="104" t="s">
        <v>122</v>
      </c>
      <c r="F38" s="101">
        <v>2077</v>
      </c>
    </row>
  </sheetData>
  <mergeCells count="3">
    <mergeCell ref="A1:F1"/>
    <mergeCell ref="A2:F2"/>
    <mergeCell ref="A4:E4"/>
  </mergeCells>
  <printOptions horizontalCentered="1"/>
  <pageMargins left="0.503472222222222" right="0.503472222222222" top="0.554861111111111" bottom="0.554861111111111" header="0.298611111111111" footer="0.298611111111111"/>
  <pageSetup paperSize="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showZeros="0" zoomScale="60" zoomScaleNormal="60" workbookViewId="0">
      <selection activeCell="C30" sqref="C30"/>
    </sheetView>
  </sheetViews>
  <sheetFormatPr defaultColWidth="9" defaultRowHeight="13.5" outlineLevelRow="4" outlineLevelCol="6"/>
  <cols>
    <col min="1" max="1" width="32.0833333333333" style="83" customWidth="1"/>
    <col min="2" max="2" width="40.8333333333333" style="83" customWidth="1"/>
    <col min="3" max="3" width="99.1666666666667" style="83" customWidth="1"/>
    <col min="4" max="4" width="44.7916666666667" style="83" customWidth="1"/>
    <col min="5" max="5" width="41.0416666666667" style="83" customWidth="1"/>
    <col min="6" max="6" width="21.0416666666667" style="83" customWidth="1"/>
    <col min="7" max="16384" width="9" style="83"/>
  </cols>
  <sheetData>
    <row r="1" s="79" customFormat="1" ht="60" customHeight="1" spans="1:6">
      <c r="A1" s="84" t="s">
        <v>126</v>
      </c>
      <c r="B1" s="84"/>
      <c r="C1" s="84"/>
      <c r="D1" s="84"/>
      <c r="E1" s="84"/>
      <c r="F1" s="84"/>
    </row>
    <row r="2" s="80" customFormat="1" ht="25.5" spans="1:6">
      <c r="A2" s="85" t="s">
        <v>1</v>
      </c>
      <c r="B2" s="85"/>
      <c r="C2" s="85"/>
      <c r="D2" s="85"/>
      <c r="E2" s="85"/>
      <c r="F2" s="85"/>
    </row>
    <row r="3" s="81" customFormat="1" ht="48" customHeight="1" spans="1:7">
      <c r="A3" s="86" t="s">
        <v>2</v>
      </c>
      <c r="B3" s="87" t="s">
        <v>3</v>
      </c>
      <c r="C3" s="87" t="s">
        <v>4</v>
      </c>
      <c r="D3" s="87" t="s">
        <v>5</v>
      </c>
      <c r="E3" s="87" t="s">
        <v>6</v>
      </c>
      <c r="F3" s="88" t="s">
        <v>7</v>
      </c>
      <c r="G3" s="89"/>
    </row>
    <row r="4" s="81" customFormat="1" ht="48" customHeight="1" spans="1:7">
      <c r="A4" s="90" t="s">
        <v>8</v>
      </c>
      <c r="B4" s="91"/>
      <c r="C4" s="91"/>
      <c r="D4" s="91"/>
      <c r="E4" s="92"/>
      <c r="F4" s="88">
        <f>SUM(F5:F37)</f>
        <v>265</v>
      </c>
      <c r="G4" s="89"/>
    </row>
    <row r="5" s="99" customFormat="1" ht="50" customHeight="1" spans="1:6">
      <c r="A5" s="100" t="s">
        <v>127</v>
      </c>
      <c r="B5" s="100" t="s">
        <v>128</v>
      </c>
      <c r="C5" s="100" t="s">
        <v>129</v>
      </c>
      <c r="D5" s="100"/>
      <c r="E5" s="100" t="s">
        <v>122</v>
      </c>
      <c r="F5" s="101">
        <v>265</v>
      </c>
    </row>
  </sheetData>
  <mergeCells count="3">
    <mergeCell ref="A1:F1"/>
    <mergeCell ref="A2:F2"/>
    <mergeCell ref="A4:E4"/>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showZeros="0" zoomScale="60" zoomScaleNormal="60" zoomScalePageLayoutView="60" zoomScaleSheetLayoutView="60" workbookViewId="0">
      <selection activeCell="C10" sqref="C10"/>
    </sheetView>
  </sheetViews>
  <sheetFormatPr defaultColWidth="9" defaultRowHeight="13.5" outlineLevelCol="6"/>
  <cols>
    <col min="1" max="1" width="32.0833333333333" style="98" customWidth="1"/>
    <col min="2" max="2" width="46.25" style="98" customWidth="1"/>
    <col min="3" max="3" width="99.1666666666667" style="98" customWidth="1"/>
    <col min="4" max="4" width="44.7916666666667" style="98" customWidth="1"/>
    <col min="5" max="5" width="41.0416666666667" style="98" customWidth="1"/>
    <col min="6" max="6" width="21.0416666666667" style="98" customWidth="1"/>
    <col min="7" max="16384" width="9" style="98"/>
  </cols>
  <sheetData>
    <row r="1" s="79" customFormat="1" ht="60" customHeight="1" spans="1:6">
      <c r="A1" s="84" t="s">
        <v>130</v>
      </c>
      <c r="B1" s="84"/>
      <c r="C1" s="84"/>
      <c r="D1" s="84"/>
      <c r="E1" s="84"/>
      <c r="F1" s="84"/>
    </row>
    <row r="2" s="80" customFormat="1" ht="25.5" spans="1:6">
      <c r="A2" s="85" t="s">
        <v>1</v>
      </c>
      <c r="B2" s="85"/>
      <c r="C2" s="85"/>
      <c r="D2" s="85"/>
      <c r="E2" s="85"/>
      <c r="F2" s="85"/>
    </row>
    <row r="3" s="81" customFormat="1" ht="48" customHeight="1" spans="1:7">
      <c r="A3" s="86" t="s">
        <v>2</v>
      </c>
      <c r="B3" s="87" t="s">
        <v>3</v>
      </c>
      <c r="C3" s="87" t="s">
        <v>4</v>
      </c>
      <c r="D3" s="87" t="s">
        <v>5</v>
      </c>
      <c r="E3" s="87" t="s">
        <v>6</v>
      </c>
      <c r="F3" s="88" t="s">
        <v>7</v>
      </c>
      <c r="G3" s="89"/>
    </row>
    <row r="4" s="81" customFormat="1" ht="48" customHeight="1" spans="1:7">
      <c r="A4" s="90" t="s">
        <v>8</v>
      </c>
      <c r="B4" s="91"/>
      <c r="C4" s="91"/>
      <c r="D4" s="91"/>
      <c r="E4" s="92"/>
      <c r="F4" s="88">
        <f>SUM(F5:F36)</f>
        <v>990</v>
      </c>
      <c r="G4" s="89"/>
    </row>
    <row r="5" s="82" customFormat="1" ht="80" customHeight="1" spans="1:6">
      <c r="A5" s="93" t="s">
        <v>131</v>
      </c>
      <c r="B5" s="94" t="s">
        <v>132</v>
      </c>
      <c r="C5" s="93" t="s">
        <v>133</v>
      </c>
      <c r="D5" s="93" t="s">
        <v>134</v>
      </c>
      <c r="E5" s="93" t="s">
        <v>135</v>
      </c>
      <c r="F5" s="95">
        <v>90</v>
      </c>
    </row>
    <row r="6" s="82" customFormat="1" ht="80" customHeight="1" spans="1:6">
      <c r="A6" s="93" t="s">
        <v>131</v>
      </c>
      <c r="B6" s="94" t="s">
        <v>132</v>
      </c>
      <c r="C6" s="93" t="s">
        <v>133</v>
      </c>
      <c r="D6" s="93" t="s">
        <v>134</v>
      </c>
      <c r="E6" s="93" t="s">
        <v>136</v>
      </c>
      <c r="F6" s="95">
        <v>45</v>
      </c>
    </row>
    <row r="7" s="82" customFormat="1" ht="80" customHeight="1" spans="1:6">
      <c r="A7" s="93" t="s">
        <v>137</v>
      </c>
      <c r="B7" s="94" t="s">
        <v>138</v>
      </c>
      <c r="C7" s="93" t="s">
        <v>139</v>
      </c>
      <c r="D7" s="93" t="s">
        <v>134</v>
      </c>
      <c r="E7" s="93" t="s">
        <v>140</v>
      </c>
      <c r="F7" s="95">
        <v>262</v>
      </c>
    </row>
    <row r="8" s="82" customFormat="1" ht="80" customHeight="1" spans="1:6">
      <c r="A8" s="93" t="s">
        <v>141</v>
      </c>
      <c r="B8" s="94" t="s">
        <v>142</v>
      </c>
      <c r="C8" s="93" t="s">
        <v>143</v>
      </c>
      <c r="D8" s="93" t="s">
        <v>134</v>
      </c>
      <c r="E8" s="93" t="s">
        <v>140</v>
      </c>
      <c r="F8" s="95">
        <v>119</v>
      </c>
    </row>
    <row r="9" s="82" customFormat="1" ht="80" customHeight="1" spans="1:6">
      <c r="A9" s="93" t="s">
        <v>144</v>
      </c>
      <c r="B9" s="94" t="s">
        <v>145</v>
      </c>
      <c r="C9" s="93" t="s">
        <v>146</v>
      </c>
      <c r="D9" s="93" t="s">
        <v>134</v>
      </c>
      <c r="E9" s="93" t="s">
        <v>140</v>
      </c>
      <c r="F9" s="95">
        <v>24</v>
      </c>
    </row>
    <row r="10" s="82" customFormat="1" ht="80" customHeight="1" spans="1:6">
      <c r="A10" s="93" t="s">
        <v>147</v>
      </c>
      <c r="B10" s="94" t="s">
        <v>148</v>
      </c>
      <c r="C10" s="93" t="s">
        <v>149</v>
      </c>
      <c r="D10" s="93" t="s">
        <v>150</v>
      </c>
      <c r="E10" s="93" t="s">
        <v>151</v>
      </c>
      <c r="F10" s="95">
        <v>75</v>
      </c>
    </row>
    <row r="11" s="82" customFormat="1" ht="80" customHeight="1" spans="1:6">
      <c r="A11" s="93" t="s">
        <v>152</v>
      </c>
      <c r="B11" s="94" t="s">
        <v>153</v>
      </c>
      <c r="C11" s="93" t="s">
        <v>154</v>
      </c>
      <c r="D11" s="93" t="s">
        <v>150</v>
      </c>
      <c r="E11" s="93" t="s">
        <v>155</v>
      </c>
      <c r="F11" s="95">
        <v>9</v>
      </c>
    </row>
    <row r="12" s="82" customFormat="1" ht="80" customHeight="1" spans="1:6">
      <c r="A12" s="93" t="s">
        <v>156</v>
      </c>
      <c r="B12" s="94" t="s">
        <v>157</v>
      </c>
      <c r="C12" s="93" t="s">
        <v>158</v>
      </c>
      <c r="D12" s="93" t="s">
        <v>134</v>
      </c>
      <c r="E12" s="93" t="s">
        <v>159</v>
      </c>
      <c r="F12" s="95">
        <v>71</v>
      </c>
    </row>
    <row r="13" s="82" customFormat="1" ht="80" customHeight="1" spans="1:6">
      <c r="A13" s="93" t="s">
        <v>160</v>
      </c>
      <c r="B13" s="94" t="s">
        <v>161</v>
      </c>
      <c r="C13" s="93" t="s">
        <v>162</v>
      </c>
      <c r="D13" s="93" t="s">
        <v>134</v>
      </c>
      <c r="E13" s="93" t="s">
        <v>159</v>
      </c>
      <c r="F13" s="95">
        <v>1</v>
      </c>
    </row>
    <row r="14" s="82" customFormat="1" ht="80" customHeight="1" spans="1:6">
      <c r="A14" s="93" t="s">
        <v>163</v>
      </c>
      <c r="B14" s="94" t="s">
        <v>164</v>
      </c>
      <c r="C14" s="93" t="s">
        <v>165</v>
      </c>
      <c r="D14" s="93" t="s">
        <v>150</v>
      </c>
      <c r="E14" s="93" t="s">
        <v>159</v>
      </c>
      <c r="F14" s="95">
        <v>263</v>
      </c>
    </row>
    <row r="15" s="82" customFormat="1" ht="80" customHeight="1" spans="1:6">
      <c r="A15" s="93" t="s">
        <v>166</v>
      </c>
      <c r="B15" s="94" t="s">
        <v>167</v>
      </c>
      <c r="C15" s="93" t="s">
        <v>168</v>
      </c>
      <c r="D15" s="93" t="s">
        <v>150</v>
      </c>
      <c r="E15" s="93" t="s">
        <v>169</v>
      </c>
      <c r="F15" s="95">
        <v>12</v>
      </c>
    </row>
    <row r="16" s="82" customFormat="1" ht="80" customHeight="1" spans="1:6">
      <c r="A16" s="93" t="s">
        <v>170</v>
      </c>
      <c r="B16" s="94" t="s">
        <v>171</v>
      </c>
      <c r="C16" s="93" t="s">
        <v>172</v>
      </c>
      <c r="D16" s="93" t="s">
        <v>150</v>
      </c>
      <c r="E16" s="93" t="s">
        <v>173</v>
      </c>
      <c r="F16" s="95">
        <v>19</v>
      </c>
    </row>
  </sheetData>
  <mergeCells count="3">
    <mergeCell ref="A1:F1"/>
    <mergeCell ref="A2:F2"/>
    <mergeCell ref="A4:E4"/>
  </mergeCells>
  <printOptions horizontalCentered="1"/>
  <pageMargins left="0.700694444444445" right="0.700694444444445" top="0.751388888888889" bottom="0.751388888888889" header="0.298611111111111" footer="0.298611111111111"/>
  <pageSetup paperSize="9" scale="42" orientation="landscape" horizontalDpi="6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showZeros="0" tabSelected="1" zoomScale="60" zoomScaleNormal="60" workbookViewId="0">
      <selection activeCell="C19" sqref="C19"/>
    </sheetView>
  </sheetViews>
  <sheetFormatPr defaultColWidth="9" defaultRowHeight="13.5" outlineLevelCol="6"/>
  <cols>
    <col min="1" max="1" width="32.0833333333333" style="83" customWidth="1"/>
    <col min="2" max="2" width="46.25" style="83" customWidth="1"/>
    <col min="3" max="3" width="99.1666666666667" style="83" customWidth="1"/>
    <col min="4" max="4" width="44.7916666666667" style="83" customWidth="1"/>
    <col min="5" max="5" width="41.0416666666667" style="83" customWidth="1"/>
    <col min="6" max="6" width="21.0416666666667" style="83" customWidth="1"/>
    <col min="7" max="16384" width="9" style="83"/>
  </cols>
  <sheetData>
    <row r="1" s="79" customFormat="1" ht="60" customHeight="1" spans="1:6">
      <c r="A1" s="84" t="s">
        <v>174</v>
      </c>
      <c r="B1" s="84"/>
      <c r="C1" s="84"/>
      <c r="D1" s="84"/>
      <c r="E1" s="84"/>
      <c r="F1" s="84"/>
    </row>
    <row r="2" s="80" customFormat="1" ht="25.5" spans="1:6">
      <c r="A2" s="85" t="s">
        <v>1</v>
      </c>
      <c r="B2" s="85"/>
      <c r="C2" s="85"/>
      <c r="D2" s="85"/>
      <c r="E2" s="85"/>
      <c r="F2" s="85"/>
    </row>
    <row r="3" s="81" customFormat="1" ht="48" customHeight="1" spans="1:7">
      <c r="A3" s="86" t="s">
        <v>2</v>
      </c>
      <c r="B3" s="87" t="s">
        <v>3</v>
      </c>
      <c r="C3" s="87" t="s">
        <v>4</v>
      </c>
      <c r="D3" s="87" t="s">
        <v>5</v>
      </c>
      <c r="E3" s="87" t="s">
        <v>6</v>
      </c>
      <c r="F3" s="88" t="s">
        <v>7</v>
      </c>
      <c r="G3" s="89"/>
    </row>
    <row r="4" s="81" customFormat="1" ht="48" customHeight="1" spans="1:7">
      <c r="A4" s="90" t="s">
        <v>8</v>
      </c>
      <c r="B4" s="91"/>
      <c r="C4" s="91"/>
      <c r="D4" s="91"/>
      <c r="E4" s="92"/>
      <c r="F4" s="88">
        <f>SUM(F5:F35)</f>
        <v>32</v>
      </c>
      <c r="G4" s="89"/>
    </row>
    <row r="5" s="82" customFormat="1" ht="80" customHeight="1" spans="1:6">
      <c r="A5" s="93" t="s">
        <v>175</v>
      </c>
      <c r="B5" s="94" t="s">
        <v>10</v>
      </c>
      <c r="C5" s="93" t="s">
        <v>176</v>
      </c>
      <c r="D5" s="93" t="s">
        <v>134</v>
      </c>
      <c r="E5" s="93" t="s">
        <v>140</v>
      </c>
      <c r="F5" s="95">
        <v>32</v>
      </c>
    </row>
    <row r="6" ht="25.5" customHeight="1"/>
    <row r="7" ht="25.5" customHeight="1"/>
    <row r="8" ht="25.5" customHeight="1" spans="1:3">
      <c r="A8" s="97"/>
      <c r="B8" s="97"/>
      <c r="C8" s="97"/>
    </row>
    <row r="9" ht="25.5" customHeight="1" spans="1:3">
      <c r="A9" s="97"/>
      <c r="B9" s="97"/>
      <c r="C9" s="97"/>
    </row>
    <row r="10" ht="25.5" customHeight="1"/>
    <row r="11" ht="25.5" customHeight="1"/>
    <row r="12" ht="25.5" customHeight="1"/>
    <row r="13" ht="25.5" customHeight="1"/>
    <row r="14" ht="25.5" customHeight="1"/>
    <row r="15" ht="25.5" customHeight="1"/>
    <row r="16" ht="25.5" customHeight="1"/>
    <row r="17" ht="25.5" customHeight="1"/>
    <row r="18" ht="25.5" customHeight="1"/>
  </sheetData>
  <mergeCells count="3">
    <mergeCell ref="A1:F1"/>
    <mergeCell ref="A2:F2"/>
    <mergeCell ref="A4:E4"/>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showZeros="0" zoomScale="60" zoomScaleNormal="60" workbookViewId="0">
      <selection activeCell="C19" sqref="C19"/>
    </sheetView>
  </sheetViews>
  <sheetFormatPr defaultColWidth="9" defaultRowHeight="13.5" outlineLevelCol="6"/>
  <cols>
    <col min="1" max="1" width="32.0833333333333" style="83" customWidth="1"/>
    <col min="2" max="2" width="46.25" style="83" customWidth="1"/>
    <col min="3" max="3" width="99.1666666666667" style="83" customWidth="1"/>
    <col min="4" max="4" width="44.7916666666667" style="83" customWidth="1"/>
    <col min="5" max="5" width="41.0416666666667" style="83" customWidth="1"/>
    <col min="6" max="6" width="21.0416666666667" style="83" customWidth="1"/>
    <col min="7" max="16384" width="9" style="83"/>
  </cols>
  <sheetData>
    <row r="1" s="79" customFormat="1" ht="60" customHeight="1" spans="1:6">
      <c r="A1" s="84" t="s">
        <v>177</v>
      </c>
      <c r="B1" s="84"/>
      <c r="C1" s="84"/>
      <c r="D1" s="84"/>
      <c r="E1" s="84"/>
      <c r="F1" s="84"/>
    </row>
    <row r="2" s="80" customFormat="1" ht="25.5" spans="1:6">
      <c r="A2" s="85" t="s">
        <v>1</v>
      </c>
      <c r="B2" s="85"/>
      <c r="C2" s="85"/>
      <c r="D2" s="85"/>
      <c r="E2" s="85"/>
      <c r="F2" s="85"/>
    </row>
    <row r="3" s="81" customFormat="1" ht="48" customHeight="1" spans="1:7">
      <c r="A3" s="86" t="s">
        <v>2</v>
      </c>
      <c r="B3" s="87" t="s">
        <v>3</v>
      </c>
      <c r="C3" s="87" t="s">
        <v>4</v>
      </c>
      <c r="D3" s="87" t="s">
        <v>5</v>
      </c>
      <c r="E3" s="87" t="s">
        <v>6</v>
      </c>
      <c r="F3" s="88" t="s">
        <v>7</v>
      </c>
      <c r="G3" s="89"/>
    </row>
    <row r="4" s="81" customFormat="1" ht="48" customHeight="1" spans="1:7">
      <c r="A4" s="90" t="s">
        <v>8</v>
      </c>
      <c r="B4" s="91"/>
      <c r="C4" s="91"/>
      <c r="D4" s="91"/>
      <c r="E4" s="92"/>
      <c r="F4" s="88">
        <f>SUM(F5:F34)</f>
        <v>2</v>
      </c>
      <c r="G4" s="89"/>
    </row>
    <row r="5" s="82" customFormat="1" ht="80" customHeight="1" spans="1:6">
      <c r="A5" s="93" t="s">
        <v>178</v>
      </c>
      <c r="B5" s="94" t="s">
        <v>179</v>
      </c>
      <c r="C5" s="93" t="s">
        <v>180</v>
      </c>
      <c r="D5" s="93" t="s">
        <v>181</v>
      </c>
      <c r="E5" s="93" t="s">
        <v>182</v>
      </c>
      <c r="F5" s="95">
        <v>2</v>
      </c>
    </row>
    <row r="6" ht="25.5" customHeight="1" spans="1:2">
      <c r="A6" s="96"/>
      <c r="B6" s="96"/>
    </row>
    <row r="7" ht="25.5" customHeight="1"/>
    <row r="8" ht="25.5" customHeight="1"/>
    <row r="9" ht="25.5" customHeight="1"/>
    <row r="10" ht="25.5" customHeight="1"/>
    <row r="11" ht="25.5" customHeight="1"/>
    <row r="12" ht="25.5" customHeight="1"/>
    <row r="13" ht="25.5" customHeight="1"/>
    <row r="14" ht="25.5" customHeight="1" spans="1:3">
      <c r="A14" s="97"/>
      <c r="B14" s="97"/>
      <c r="C14" s="97"/>
    </row>
    <row r="15" ht="25.5" customHeight="1" spans="1:3">
      <c r="A15" s="97"/>
      <c r="B15" s="97"/>
      <c r="C15" s="97"/>
    </row>
    <row r="16" ht="25.5" customHeight="1"/>
    <row r="17" ht="25.5" customHeight="1"/>
    <row r="18" ht="25.5" customHeight="1"/>
    <row r="19" ht="25.5" customHeight="1"/>
    <row r="20" ht="25.5" customHeight="1"/>
    <row r="21" ht="25.5" customHeight="1"/>
    <row r="22" ht="25.5" customHeight="1"/>
    <row r="23" ht="25.5" customHeight="1"/>
    <row r="24" ht="25.5" customHeight="1"/>
  </sheetData>
  <mergeCells count="3">
    <mergeCell ref="A1:F1"/>
    <mergeCell ref="A2:F2"/>
    <mergeCell ref="A4:E4"/>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7"/>
  <sheetViews>
    <sheetView showZeros="0" zoomScale="80" zoomScaleNormal="80" workbookViewId="0">
      <pane ySplit="2" topLeftCell="A183" activePane="bottomLeft" state="frozen"/>
      <selection/>
      <selection pane="bottomLeft" activeCell="A1" sqref="A1:F1"/>
    </sheetView>
  </sheetViews>
  <sheetFormatPr defaultColWidth="8.875" defaultRowHeight="15" outlineLevelCol="6"/>
  <cols>
    <col min="1" max="1" width="22.125" style="13" customWidth="1"/>
    <col min="2" max="2" width="44.225" style="14" customWidth="1"/>
    <col min="3" max="3" width="55.375" style="15" customWidth="1"/>
    <col min="4" max="4" width="24.875" style="16" customWidth="1"/>
    <col min="5" max="5" width="26.25" style="5" customWidth="1"/>
    <col min="6" max="6" width="12.125" style="17" customWidth="1"/>
    <col min="7" max="7" width="8.875" style="5" customWidth="1"/>
    <col min="8" max="16384" width="8.875" style="18" customWidth="1"/>
  </cols>
  <sheetData>
    <row r="1" ht="50" customHeight="1" spans="1:6">
      <c r="A1" s="19" t="s">
        <v>183</v>
      </c>
      <c r="B1" s="20"/>
      <c r="C1" s="20"/>
      <c r="D1" s="21"/>
      <c r="E1" s="21"/>
      <c r="F1" s="22"/>
    </row>
    <row r="2" s="1" customFormat="1" ht="50" customHeight="1" spans="1:7">
      <c r="A2" s="23" t="s">
        <v>2</v>
      </c>
      <c r="B2" s="24" t="s">
        <v>3</v>
      </c>
      <c r="C2" s="24" t="s">
        <v>4</v>
      </c>
      <c r="D2" s="24" t="s">
        <v>5</v>
      </c>
      <c r="E2" s="24" t="s">
        <v>6</v>
      </c>
      <c r="F2" s="25" t="s">
        <v>7</v>
      </c>
      <c r="G2" s="26"/>
    </row>
    <row r="3" s="2" customFormat="1" ht="50" customHeight="1" spans="1:6">
      <c r="A3" s="23"/>
      <c r="B3" s="27" t="s">
        <v>184</v>
      </c>
      <c r="C3" s="24"/>
      <c r="D3" s="24"/>
      <c r="E3" s="24"/>
      <c r="F3" s="28">
        <f>F4+F214+F254</f>
        <v>301085</v>
      </c>
    </row>
    <row r="4" s="3" customFormat="1" ht="50" customHeight="1" spans="1:6">
      <c r="A4" s="29"/>
      <c r="B4" s="27" t="s">
        <v>185</v>
      </c>
      <c r="C4" s="24"/>
      <c r="D4" s="30"/>
      <c r="E4" s="30"/>
      <c r="F4" s="31">
        <f>F5+F6+F37</f>
        <v>300061</v>
      </c>
    </row>
    <row r="5" s="3" customFormat="1" ht="50" customHeight="1" spans="1:6">
      <c r="A5" s="29"/>
      <c r="B5" s="27" t="s">
        <v>186</v>
      </c>
      <c r="C5" s="24"/>
      <c r="D5" s="30"/>
      <c r="E5" s="30"/>
      <c r="F5" s="31">
        <v>1910</v>
      </c>
    </row>
    <row r="6" s="3" customFormat="1" ht="50" customHeight="1" spans="1:6">
      <c r="A6" s="29"/>
      <c r="B6" s="27" t="s">
        <v>187</v>
      </c>
      <c r="C6" s="24"/>
      <c r="D6" s="30"/>
      <c r="E6" s="30"/>
      <c r="F6" s="31">
        <f>SUBTOTAL(9,F8,F9,F10,F12,F13,F14,F15,F16,F17,F19,F20,F21,F22,F23,F24,F25,F26,F27,F28,F30,F31,F32,F33,F34,F35,F36,F7,F11,F18,F29)</f>
        <v>266526</v>
      </c>
    </row>
    <row r="7" s="4" customFormat="1" ht="50" customHeight="1" spans="1:6">
      <c r="A7" s="32"/>
      <c r="B7" s="33" t="s">
        <v>188</v>
      </c>
      <c r="C7" s="34"/>
      <c r="D7" s="35"/>
      <c r="E7" s="35"/>
      <c r="F7" s="36">
        <v>2876</v>
      </c>
    </row>
    <row r="8" s="4" customFormat="1" ht="50" customHeight="1" spans="1:6">
      <c r="A8" s="32"/>
      <c r="B8" s="33" t="s">
        <v>189</v>
      </c>
      <c r="C8" s="34"/>
      <c r="D8" s="35"/>
      <c r="E8" s="35"/>
      <c r="F8" s="36">
        <v>29784</v>
      </c>
    </row>
    <row r="9" s="4" customFormat="1" ht="50" customHeight="1" spans="1:7">
      <c r="A9" s="32"/>
      <c r="B9" s="37" t="s">
        <v>190</v>
      </c>
      <c r="C9" s="37"/>
      <c r="D9" s="35"/>
      <c r="E9" s="35"/>
      <c r="F9" s="36">
        <v>23228</v>
      </c>
      <c r="G9" s="3"/>
    </row>
    <row r="10" s="4" customFormat="1" ht="50" customHeight="1" spans="1:7">
      <c r="A10" s="32"/>
      <c r="B10" s="37" t="s">
        <v>191</v>
      </c>
      <c r="C10" s="37"/>
      <c r="D10" s="35"/>
      <c r="E10" s="35"/>
      <c r="F10" s="36">
        <v>2232</v>
      </c>
      <c r="G10" s="3"/>
    </row>
    <row r="11" s="4" customFormat="1" ht="50" customHeight="1" spans="1:7">
      <c r="A11" s="32"/>
      <c r="B11" s="37" t="s">
        <v>192</v>
      </c>
      <c r="C11" s="38"/>
      <c r="D11" s="39"/>
      <c r="E11" s="39"/>
      <c r="F11" s="36">
        <v>0</v>
      </c>
      <c r="G11" s="3"/>
    </row>
    <row r="12" s="4" customFormat="1" ht="50" customHeight="1" spans="1:7">
      <c r="A12" s="32"/>
      <c r="B12" s="37" t="s">
        <v>193</v>
      </c>
      <c r="C12" s="37"/>
      <c r="D12" s="35"/>
      <c r="E12" s="35"/>
      <c r="F12" s="36">
        <v>310</v>
      </c>
      <c r="G12" s="3"/>
    </row>
    <row r="13" s="4" customFormat="1" ht="50" customHeight="1" spans="1:7">
      <c r="A13" s="32"/>
      <c r="B13" s="37" t="s">
        <v>194</v>
      </c>
      <c r="C13" s="37"/>
      <c r="D13" s="35"/>
      <c r="E13" s="35"/>
      <c r="F13" s="36">
        <v>12902</v>
      </c>
      <c r="G13" s="3"/>
    </row>
    <row r="14" s="4" customFormat="1" ht="50" customHeight="1" spans="1:7">
      <c r="A14" s="32"/>
      <c r="B14" s="37" t="s">
        <v>195</v>
      </c>
      <c r="C14" s="37"/>
      <c r="D14" s="35"/>
      <c r="E14" s="35"/>
      <c r="F14" s="36">
        <v>48622</v>
      </c>
      <c r="G14" s="3"/>
    </row>
    <row r="15" s="4" customFormat="1" ht="50" customHeight="1" spans="1:7">
      <c r="A15" s="32"/>
      <c r="B15" s="37" t="s">
        <v>196</v>
      </c>
      <c r="C15" s="38"/>
      <c r="D15" s="39"/>
      <c r="E15" s="39"/>
      <c r="F15" s="36">
        <v>0</v>
      </c>
      <c r="G15" s="3"/>
    </row>
    <row r="16" s="4" customFormat="1" ht="50" customHeight="1" spans="1:7">
      <c r="A16" s="32"/>
      <c r="B16" s="37" t="s">
        <v>197</v>
      </c>
      <c r="C16" s="37"/>
      <c r="D16" s="35"/>
      <c r="E16" s="35"/>
      <c r="F16" s="36">
        <v>26699</v>
      </c>
      <c r="G16" s="3"/>
    </row>
    <row r="17" s="4" customFormat="1" ht="50" customHeight="1" spans="1:7">
      <c r="A17" s="32"/>
      <c r="B17" s="37" t="s">
        <v>198</v>
      </c>
      <c r="C17" s="37"/>
      <c r="D17" s="35"/>
      <c r="E17" s="35"/>
      <c r="F17" s="36">
        <v>2993</v>
      </c>
      <c r="G17" s="3"/>
    </row>
    <row r="18" s="4" customFormat="1" ht="50" customHeight="1" spans="1:7">
      <c r="A18" s="32"/>
      <c r="B18" s="37" t="s">
        <v>199</v>
      </c>
      <c r="C18" s="37"/>
      <c r="D18" s="35"/>
      <c r="E18" s="35"/>
      <c r="F18" s="36">
        <v>0</v>
      </c>
      <c r="G18" s="3"/>
    </row>
    <row r="19" s="4" customFormat="1" ht="50" customHeight="1" spans="1:7">
      <c r="A19" s="32"/>
      <c r="B19" s="37" t="s">
        <v>200</v>
      </c>
      <c r="C19" s="37"/>
      <c r="D19" s="35"/>
      <c r="E19" s="35"/>
      <c r="F19" s="36">
        <v>3988</v>
      </c>
      <c r="G19" s="3"/>
    </row>
    <row r="20" s="4" customFormat="1" ht="50" customHeight="1" spans="1:7">
      <c r="A20" s="32"/>
      <c r="B20" s="37" t="s">
        <v>201</v>
      </c>
      <c r="C20" s="37"/>
      <c r="D20" s="35"/>
      <c r="E20" s="35"/>
      <c r="F20" s="36">
        <v>30495</v>
      </c>
      <c r="G20" s="3"/>
    </row>
    <row r="21" s="4" customFormat="1" ht="50" customHeight="1" spans="1:7">
      <c r="A21" s="32"/>
      <c r="B21" s="37" t="s">
        <v>202</v>
      </c>
      <c r="C21" s="37"/>
      <c r="D21" s="35"/>
      <c r="E21" s="35"/>
      <c r="F21" s="36">
        <v>4</v>
      </c>
      <c r="G21" s="3"/>
    </row>
    <row r="22" s="4" customFormat="1" ht="50" customHeight="1" spans="1:7">
      <c r="A22" s="32"/>
      <c r="B22" s="37" t="s">
        <v>203</v>
      </c>
      <c r="C22" s="38"/>
      <c r="D22" s="39"/>
      <c r="E22" s="39"/>
      <c r="F22" s="36">
        <v>812</v>
      </c>
      <c r="G22" s="3"/>
    </row>
    <row r="23" s="4" customFormat="1" ht="50" customHeight="1" spans="1:7">
      <c r="A23" s="32"/>
      <c r="B23" s="37" t="s">
        <v>204</v>
      </c>
      <c r="C23" s="37"/>
      <c r="D23" s="35"/>
      <c r="E23" s="35"/>
      <c r="F23" s="36">
        <v>25279</v>
      </c>
      <c r="G23" s="3"/>
    </row>
    <row r="24" s="4" customFormat="1" ht="50" customHeight="1" spans="1:7">
      <c r="A24" s="32"/>
      <c r="B24" s="37" t="s">
        <v>205</v>
      </c>
      <c r="C24" s="37"/>
      <c r="D24" s="35"/>
      <c r="E24" s="35"/>
      <c r="F24" s="36">
        <v>5896</v>
      </c>
      <c r="G24" s="3"/>
    </row>
    <row r="25" s="4" customFormat="1" ht="50" customHeight="1" spans="1:7">
      <c r="A25" s="32"/>
      <c r="B25" s="37" t="s">
        <v>206</v>
      </c>
      <c r="C25" s="37"/>
      <c r="D25" s="35"/>
      <c r="E25" s="35"/>
      <c r="F25" s="36">
        <v>5553</v>
      </c>
      <c r="G25" s="3"/>
    </row>
    <row r="26" s="4" customFormat="1" ht="50" customHeight="1" spans="1:7">
      <c r="A26" s="32"/>
      <c r="B26" s="37" t="s">
        <v>207</v>
      </c>
      <c r="C26" s="37"/>
      <c r="D26" s="35"/>
      <c r="E26" s="35"/>
      <c r="F26" s="36">
        <v>19345</v>
      </c>
      <c r="G26" s="3"/>
    </row>
    <row r="27" s="4" customFormat="1" ht="50" customHeight="1" spans="1:7">
      <c r="A27" s="32"/>
      <c r="B27" s="37" t="s">
        <v>208</v>
      </c>
      <c r="C27" s="37"/>
      <c r="D27" s="35"/>
      <c r="E27" s="35"/>
      <c r="F27" s="36">
        <v>2502</v>
      </c>
      <c r="G27" s="3"/>
    </row>
    <row r="28" s="4" customFormat="1" ht="50" customHeight="1" spans="1:7">
      <c r="A28" s="32"/>
      <c r="B28" s="37" t="s">
        <v>209</v>
      </c>
      <c r="C28" s="37"/>
      <c r="D28" s="35"/>
      <c r="E28" s="35"/>
      <c r="F28" s="36">
        <v>3928</v>
      </c>
      <c r="G28" s="3"/>
    </row>
    <row r="29" s="4" customFormat="1" ht="50" customHeight="1" spans="1:7">
      <c r="A29" s="32"/>
      <c r="B29" s="37" t="s">
        <v>210</v>
      </c>
      <c r="C29" s="37"/>
      <c r="D29" s="35"/>
      <c r="E29" s="35"/>
      <c r="F29" s="36">
        <v>1614</v>
      </c>
      <c r="G29" s="3"/>
    </row>
    <row r="30" s="4" customFormat="1" ht="50" customHeight="1" spans="1:7">
      <c r="A30" s="32"/>
      <c r="B30" s="37" t="s">
        <v>211</v>
      </c>
      <c r="C30" s="37"/>
      <c r="D30" s="35"/>
      <c r="E30" s="35"/>
      <c r="F30" s="36">
        <v>22</v>
      </c>
      <c r="G30" s="3"/>
    </row>
    <row r="31" s="4" customFormat="1" ht="50" customHeight="1" spans="1:6">
      <c r="A31" s="32"/>
      <c r="B31" s="33" t="s">
        <v>212</v>
      </c>
      <c r="C31" s="34"/>
      <c r="D31" s="35"/>
      <c r="E31" s="35"/>
      <c r="F31" s="36">
        <v>3472</v>
      </c>
    </row>
    <row r="32" s="4" customFormat="1" ht="50" customHeight="1" spans="1:6">
      <c r="A32" s="32"/>
      <c r="B32" s="33" t="s">
        <v>213</v>
      </c>
      <c r="C32" s="34"/>
      <c r="D32" s="35"/>
      <c r="E32" s="35"/>
      <c r="F32" s="36">
        <v>11</v>
      </c>
    </row>
    <row r="33" s="4" customFormat="1" ht="50" customHeight="1" spans="1:6">
      <c r="A33" s="32"/>
      <c r="B33" s="33" t="s">
        <v>214</v>
      </c>
      <c r="C33" s="34"/>
      <c r="D33" s="35"/>
      <c r="E33" s="35"/>
      <c r="F33" s="36">
        <v>1189</v>
      </c>
    </row>
    <row r="34" s="4" customFormat="1" ht="50" customHeight="1" spans="1:6">
      <c r="A34" s="32"/>
      <c r="B34" s="33" t="s">
        <v>215</v>
      </c>
      <c r="C34" s="34"/>
      <c r="D34" s="35"/>
      <c r="E34" s="35"/>
      <c r="F34" s="36">
        <v>901</v>
      </c>
    </row>
    <row r="35" s="4" customFormat="1" ht="50" customHeight="1" spans="1:6">
      <c r="A35" s="32"/>
      <c r="B35" s="33" t="s">
        <v>216</v>
      </c>
      <c r="C35" s="34"/>
      <c r="D35" s="35"/>
      <c r="E35" s="35"/>
      <c r="F35" s="36">
        <v>11866</v>
      </c>
    </row>
    <row r="36" s="4" customFormat="1" ht="50" customHeight="1" spans="1:6">
      <c r="A36" s="32"/>
      <c r="B36" s="33" t="s">
        <v>217</v>
      </c>
      <c r="C36" s="34"/>
      <c r="D36" s="35"/>
      <c r="E36" s="35"/>
      <c r="F36" s="36">
        <v>3</v>
      </c>
    </row>
    <row r="37" s="3" customFormat="1" ht="50" customHeight="1" spans="1:6">
      <c r="A37" s="40"/>
      <c r="B37" s="41" t="s">
        <v>218</v>
      </c>
      <c r="C37" s="42"/>
      <c r="D37" s="43"/>
      <c r="E37" s="44"/>
      <c r="F37" s="36">
        <f>SUM(F38)</f>
        <v>31625</v>
      </c>
    </row>
    <row r="38" s="3" customFormat="1" ht="50" customHeight="1" spans="1:6">
      <c r="A38" s="40"/>
      <c r="B38" s="33" t="s">
        <v>219</v>
      </c>
      <c r="C38" s="42"/>
      <c r="D38" s="43"/>
      <c r="E38" s="44"/>
      <c r="F38" s="36">
        <f>SUM(F39,F55,F58,F80,F87,F94,F103,F110,F116,F155,F160,F170,F178,F181,F190,F196,F202)</f>
        <v>31625</v>
      </c>
    </row>
    <row r="39" s="3" customFormat="1" ht="50" customHeight="1" spans="1:6">
      <c r="A39" s="45">
        <v>201</v>
      </c>
      <c r="B39" s="46" t="s">
        <v>220</v>
      </c>
      <c r="C39" s="42"/>
      <c r="D39" s="43"/>
      <c r="E39" s="44"/>
      <c r="F39" s="36">
        <f>SUM(F40,F43,F45,F50,F53)</f>
        <v>103</v>
      </c>
    </row>
    <row r="40" s="5" customFormat="1" ht="50" customHeight="1" spans="1:6">
      <c r="A40" s="47" t="s">
        <v>221</v>
      </c>
      <c r="B40" s="48" t="s">
        <v>222</v>
      </c>
      <c r="C40" s="49"/>
      <c r="D40" s="50"/>
      <c r="E40" s="51"/>
      <c r="F40" s="52">
        <f>SUM(F41:F42)</f>
        <v>0</v>
      </c>
    </row>
    <row r="41" s="6" customFormat="1" ht="50" customHeight="1" spans="1:6">
      <c r="A41" s="47" t="s">
        <v>223</v>
      </c>
      <c r="B41" s="53" t="s">
        <v>224</v>
      </c>
      <c r="C41" s="53" t="s">
        <v>225</v>
      </c>
      <c r="D41" s="47" t="s">
        <v>12</v>
      </c>
      <c r="E41" s="47" t="s">
        <v>226</v>
      </c>
      <c r="F41" s="52">
        <v>0</v>
      </c>
    </row>
    <row r="42" s="6" customFormat="1" ht="50" customHeight="1" spans="1:6">
      <c r="A42" s="47" t="s">
        <v>227</v>
      </c>
      <c r="B42" s="53" t="s">
        <v>228</v>
      </c>
      <c r="C42" s="53" t="s">
        <v>229</v>
      </c>
      <c r="D42" s="47" t="s">
        <v>12</v>
      </c>
      <c r="E42" s="47" t="s">
        <v>226</v>
      </c>
      <c r="F42" s="52">
        <v>0</v>
      </c>
    </row>
    <row r="43" s="7" customFormat="1" ht="50" customHeight="1" spans="1:7">
      <c r="A43" s="54" t="s">
        <v>230</v>
      </c>
      <c r="B43" s="55" t="s">
        <v>231</v>
      </c>
      <c r="C43" s="56"/>
      <c r="D43" s="57"/>
      <c r="E43" s="57"/>
      <c r="F43" s="52">
        <f>SUM(F44:F44)</f>
        <v>30</v>
      </c>
      <c r="G43" s="5"/>
    </row>
    <row r="44" s="8" customFormat="1" ht="50" customHeight="1" spans="1:6">
      <c r="A44" s="54" t="s">
        <v>9</v>
      </c>
      <c r="B44" s="58" t="s">
        <v>10</v>
      </c>
      <c r="C44" s="58" t="s">
        <v>11</v>
      </c>
      <c r="D44" s="54" t="s">
        <v>12</v>
      </c>
      <c r="E44" s="54" t="s">
        <v>13</v>
      </c>
      <c r="F44" s="52">
        <v>30</v>
      </c>
    </row>
    <row r="45" s="7" customFormat="1" ht="50" customHeight="1" spans="1:7">
      <c r="A45" s="54" t="s">
        <v>232</v>
      </c>
      <c r="B45" s="55" t="s">
        <v>233</v>
      </c>
      <c r="C45" s="56"/>
      <c r="D45" s="57"/>
      <c r="E45" s="57"/>
      <c r="F45" s="52">
        <f>SUM(F46:F49)</f>
        <v>73</v>
      </c>
      <c r="G45" s="5"/>
    </row>
    <row r="46" s="8" customFormat="1" ht="50" customHeight="1" spans="1:6">
      <c r="A46" s="54" t="s">
        <v>9</v>
      </c>
      <c r="B46" s="58" t="s">
        <v>10</v>
      </c>
      <c r="C46" s="58" t="s">
        <v>14</v>
      </c>
      <c r="D46" s="54" t="s">
        <v>12</v>
      </c>
      <c r="E46" s="54" t="s">
        <v>15</v>
      </c>
      <c r="F46" s="52">
        <v>7</v>
      </c>
    </row>
    <row r="47" s="8" customFormat="1" ht="50" customHeight="1" spans="1:6">
      <c r="A47" s="54" t="s">
        <v>9</v>
      </c>
      <c r="B47" s="58" t="s">
        <v>10</v>
      </c>
      <c r="C47" s="58" t="s">
        <v>16</v>
      </c>
      <c r="D47" s="54" t="s">
        <v>12</v>
      </c>
      <c r="E47" s="54" t="s">
        <v>15</v>
      </c>
      <c r="F47" s="52">
        <v>21</v>
      </c>
    </row>
    <row r="48" s="8" customFormat="1" ht="50" customHeight="1" spans="1:6">
      <c r="A48" s="54" t="s">
        <v>9</v>
      </c>
      <c r="B48" s="58" t="s">
        <v>10</v>
      </c>
      <c r="C48" s="58" t="s">
        <v>17</v>
      </c>
      <c r="D48" s="54" t="s">
        <v>12</v>
      </c>
      <c r="E48" s="54" t="s">
        <v>18</v>
      </c>
      <c r="F48" s="52">
        <v>8</v>
      </c>
    </row>
    <row r="49" s="8" customFormat="1" ht="50" customHeight="1" spans="1:6">
      <c r="A49" s="54" t="s">
        <v>9</v>
      </c>
      <c r="B49" s="58" t="s">
        <v>10</v>
      </c>
      <c r="C49" s="58" t="s">
        <v>19</v>
      </c>
      <c r="D49" s="54" t="s">
        <v>12</v>
      </c>
      <c r="E49" s="54" t="s">
        <v>20</v>
      </c>
      <c r="F49" s="52">
        <v>37</v>
      </c>
    </row>
    <row r="50" s="6" customFormat="1" ht="50" customHeight="1" spans="1:7">
      <c r="A50" s="47" t="s">
        <v>234</v>
      </c>
      <c r="B50" s="48" t="s">
        <v>235</v>
      </c>
      <c r="C50" s="53"/>
      <c r="D50" s="47"/>
      <c r="E50" s="47"/>
      <c r="F50" s="52">
        <f>SUM(F51:F52)</f>
        <v>0</v>
      </c>
      <c r="G50" s="5"/>
    </row>
    <row r="51" s="6" customFormat="1" ht="50" customHeight="1" spans="1:6">
      <c r="A51" s="47" t="s">
        <v>236</v>
      </c>
      <c r="B51" s="53" t="s">
        <v>237</v>
      </c>
      <c r="C51" s="53" t="s">
        <v>238</v>
      </c>
      <c r="D51" s="47" t="s">
        <v>12</v>
      </c>
      <c r="E51" s="47" t="s">
        <v>239</v>
      </c>
      <c r="F51" s="52">
        <v>0</v>
      </c>
    </row>
    <row r="52" s="6" customFormat="1" ht="50" customHeight="1" spans="1:6">
      <c r="A52" s="47" t="s">
        <v>240</v>
      </c>
      <c r="B52" s="53" t="s">
        <v>241</v>
      </c>
      <c r="C52" s="53" t="s">
        <v>242</v>
      </c>
      <c r="D52" s="47" t="s">
        <v>12</v>
      </c>
      <c r="E52" s="47" t="s">
        <v>243</v>
      </c>
      <c r="F52" s="52">
        <v>0</v>
      </c>
    </row>
    <row r="53" s="7" customFormat="1" ht="50" customHeight="1" spans="1:7">
      <c r="A53" s="54" t="s">
        <v>244</v>
      </c>
      <c r="B53" s="55" t="s">
        <v>245</v>
      </c>
      <c r="C53" s="56"/>
      <c r="D53" s="57"/>
      <c r="E53" s="57"/>
      <c r="F53" s="52">
        <f t="shared" ref="F53:F56" si="0">F54</f>
        <v>0</v>
      </c>
      <c r="G53" s="5"/>
    </row>
    <row r="54" s="8" customFormat="1" ht="50" customHeight="1" spans="1:6">
      <c r="A54" s="54" t="s">
        <v>127</v>
      </c>
      <c r="B54" s="59" t="s">
        <v>246</v>
      </c>
      <c r="C54" s="59" t="s">
        <v>247</v>
      </c>
      <c r="D54" s="60"/>
      <c r="E54" s="61" t="s">
        <v>248</v>
      </c>
      <c r="F54" s="52">
        <v>0</v>
      </c>
    </row>
    <row r="55" s="9" customFormat="1" ht="50" customHeight="1" spans="1:7">
      <c r="A55" s="45" t="s">
        <v>249</v>
      </c>
      <c r="B55" s="46" t="s">
        <v>250</v>
      </c>
      <c r="C55" s="62"/>
      <c r="D55" s="45"/>
      <c r="E55" s="45"/>
      <c r="F55" s="36">
        <f t="shared" si="0"/>
        <v>4000</v>
      </c>
      <c r="G55" s="3"/>
    </row>
    <row r="56" s="6" customFormat="1" ht="50" customHeight="1" spans="1:7">
      <c r="A56" s="47" t="s">
        <v>244</v>
      </c>
      <c r="B56" s="48" t="s">
        <v>251</v>
      </c>
      <c r="C56" s="53"/>
      <c r="D56" s="47"/>
      <c r="E56" s="47"/>
      <c r="F56" s="52">
        <f t="shared" si="0"/>
        <v>4000</v>
      </c>
      <c r="G56" s="5"/>
    </row>
    <row r="57" s="6" customFormat="1" ht="50" customHeight="1" spans="1:6">
      <c r="A57" s="47" t="s">
        <v>21</v>
      </c>
      <c r="B57" s="53" t="s">
        <v>22</v>
      </c>
      <c r="C57" s="53" t="s">
        <v>23</v>
      </c>
      <c r="D57" s="47" t="s">
        <v>24</v>
      </c>
      <c r="E57" s="47" t="s">
        <v>25</v>
      </c>
      <c r="F57" s="52">
        <v>4000</v>
      </c>
    </row>
    <row r="58" s="9" customFormat="1" ht="50" customHeight="1" spans="1:7">
      <c r="A58" s="45" t="s">
        <v>252</v>
      </c>
      <c r="B58" s="46" t="s">
        <v>253</v>
      </c>
      <c r="C58" s="62"/>
      <c r="D58" s="45"/>
      <c r="E58" s="45"/>
      <c r="F58" s="36">
        <f>SUM(F59,F64,F69,F72,F74,F78)</f>
        <v>2</v>
      </c>
      <c r="G58" s="3"/>
    </row>
    <row r="59" s="6" customFormat="1" ht="50" customHeight="1" spans="1:7">
      <c r="A59" s="47" t="s">
        <v>254</v>
      </c>
      <c r="B59" s="48" t="s">
        <v>255</v>
      </c>
      <c r="C59" s="53"/>
      <c r="D59" s="47"/>
      <c r="E59" s="47"/>
      <c r="F59" s="52">
        <f>SUM(F60:F63)</f>
        <v>0</v>
      </c>
      <c r="G59" s="5"/>
    </row>
    <row r="60" s="6" customFormat="1" ht="50" customHeight="1" spans="1:6">
      <c r="A60" s="47" t="s">
        <v>256</v>
      </c>
      <c r="B60" s="53" t="s">
        <v>257</v>
      </c>
      <c r="C60" s="53" t="s">
        <v>258</v>
      </c>
      <c r="D60" s="47" t="s">
        <v>29</v>
      </c>
      <c r="E60" s="47" t="s">
        <v>259</v>
      </c>
      <c r="F60" s="52">
        <v>0</v>
      </c>
    </row>
    <row r="61" s="6" customFormat="1" ht="50" customHeight="1" spans="1:6">
      <c r="A61" s="47" t="s">
        <v>260</v>
      </c>
      <c r="B61" s="53" t="s">
        <v>261</v>
      </c>
      <c r="C61" s="53" t="s">
        <v>262</v>
      </c>
      <c r="D61" s="47" t="s">
        <v>29</v>
      </c>
      <c r="E61" s="47" t="s">
        <v>259</v>
      </c>
      <c r="F61" s="52">
        <v>0</v>
      </c>
    </row>
    <row r="62" s="6" customFormat="1" ht="50" customHeight="1" spans="1:6">
      <c r="A62" s="47" t="s">
        <v>256</v>
      </c>
      <c r="B62" s="53" t="s">
        <v>263</v>
      </c>
      <c r="C62" s="53" t="s">
        <v>264</v>
      </c>
      <c r="D62" s="47" t="s">
        <v>29</v>
      </c>
      <c r="E62" s="47" t="s">
        <v>259</v>
      </c>
      <c r="F62" s="52">
        <v>0</v>
      </c>
    </row>
    <row r="63" s="6" customFormat="1" ht="50" customHeight="1" spans="1:6">
      <c r="A63" s="47" t="s">
        <v>256</v>
      </c>
      <c r="B63" s="53" t="s">
        <v>263</v>
      </c>
      <c r="C63" s="53" t="s">
        <v>265</v>
      </c>
      <c r="D63" s="47" t="s">
        <v>29</v>
      </c>
      <c r="E63" s="47" t="s">
        <v>259</v>
      </c>
      <c r="F63" s="52">
        <v>0</v>
      </c>
    </row>
    <row r="64" s="6" customFormat="1" ht="50" customHeight="1" spans="1:7">
      <c r="A64" s="47" t="s">
        <v>221</v>
      </c>
      <c r="B64" s="48" t="s">
        <v>266</v>
      </c>
      <c r="C64" s="53"/>
      <c r="D64" s="47"/>
      <c r="E64" s="47"/>
      <c r="F64" s="52">
        <f>SUM(F65:F68)</f>
        <v>2</v>
      </c>
      <c r="G64" s="5"/>
    </row>
    <row r="65" s="6" customFormat="1" ht="50" customHeight="1" spans="1:6">
      <c r="A65" s="47" t="s">
        <v>256</v>
      </c>
      <c r="B65" s="53" t="s">
        <v>267</v>
      </c>
      <c r="C65" s="53" t="s">
        <v>268</v>
      </c>
      <c r="D65" s="47" t="s">
        <v>29</v>
      </c>
      <c r="E65" s="47" t="s">
        <v>30</v>
      </c>
      <c r="F65" s="52">
        <v>0</v>
      </c>
    </row>
    <row r="66" s="6" customFormat="1" ht="50" customHeight="1" spans="1:6">
      <c r="A66" s="47" t="s">
        <v>26</v>
      </c>
      <c r="B66" s="53" t="s">
        <v>27</v>
      </c>
      <c r="C66" s="53" t="s">
        <v>28</v>
      </c>
      <c r="D66" s="47" t="s">
        <v>29</v>
      </c>
      <c r="E66" s="47" t="s">
        <v>30</v>
      </c>
      <c r="F66" s="52">
        <v>2</v>
      </c>
    </row>
    <row r="67" s="6" customFormat="1" ht="50" customHeight="1" spans="1:6">
      <c r="A67" s="47" t="s">
        <v>269</v>
      </c>
      <c r="B67" s="53" t="s">
        <v>270</v>
      </c>
      <c r="C67" s="53" t="s">
        <v>271</v>
      </c>
      <c r="D67" s="47" t="s">
        <v>29</v>
      </c>
      <c r="E67" s="47" t="s">
        <v>30</v>
      </c>
      <c r="F67" s="52">
        <v>0</v>
      </c>
    </row>
    <row r="68" s="8" customFormat="1" ht="50" customHeight="1" spans="1:6">
      <c r="A68" s="54" t="s">
        <v>9</v>
      </c>
      <c r="B68" s="58" t="s">
        <v>10</v>
      </c>
      <c r="C68" s="58" t="s">
        <v>272</v>
      </c>
      <c r="D68" s="54" t="s">
        <v>29</v>
      </c>
      <c r="E68" s="54" t="s">
        <v>273</v>
      </c>
      <c r="F68" s="52">
        <v>0</v>
      </c>
    </row>
    <row r="69" s="6" customFormat="1" ht="50" customHeight="1" spans="1:7">
      <c r="A69" s="47" t="s">
        <v>274</v>
      </c>
      <c r="B69" s="48" t="s">
        <v>275</v>
      </c>
      <c r="C69" s="53"/>
      <c r="D69" s="47"/>
      <c r="E69" s="47"/>
      <c r="F69" s="52">
        <f>SUM(F70:F71)</f>
        <v>0</v>
      </c>
      <c r="G69" s="5"/>
    </row>
    <row r="70" s="6" customFormat="1" ht="50" customHeight="1" spans="1:6">
      <c r="A70" s="47" t="s">
        <v>269</v>
      </c>
      <c r="B70" s="53" t="s">
        <v>270</v>
      </c>
      <c r="C70" s="53" t="s">
        <v>276</v>
      </c>
      <c r="D70" s="47" t="s">
        <v>29</v>
      </c>
      <c r="E70" s="47" t="s">
        <v>277</v>
      </c>
      <c r="F70" s="52">
        <v>0</v>
      </c>
    </row>
    <row r="71" s="6" customFormat="1" ht="50" customHeight="1" spans="1:6">
      <c r="A71" s="47" t="s">
        <v>269</v>
      </c>
      <c r="B71" s="53" t="s">
        <v>270</v>
      </c>
      <c r="C71" s="53" t="s">
        <v>276</v>
      </c>
      <c r="D71" s="47" t="s">
        <v>29</v>
      </c>
      <c r="E71" s="47" t="s">
        <v>277</v>
      </c>
      <c r="F71" s="52">
        <v>0</v>
      </c>
    </row>
    <row r="72" s="6" customFormat="1" ht="50" customHeight="1" spans="1:7">
      <c r="A72" s="47" t="s">
        <v>278</v>
      </c>
      <c r="B72" s="48" t="s">
        <v>279</v>
      </c>
      <c r="C72" s="53"/>
      <c r="D72" s="47"/>
      <c r="E72" s="47"/>
      <c r="F72" s="52">
        <f>F73</f>
        <v>0</v>
      </c>
      <c r="G72" s="5"/>
    </row>
    <row r="73" s="6" customFormat="1" ht="50" customHeight="1" spans="1:6">
      <c r="A73" s="47" t="s">
        <v>269</v>
      </c>
      <c r="B73" s="53" t="s">
        <v>270</v>
      </c>
      <c r="C73" s="53" t="s">
        <v>276</v>
      </c>
      <c r="D73" s="47" t="s">
        <v>29</v>
      </c>
      <c r="E73" s="47" t="s">
        <v>280</v>
      </c>
      <c r="F73" s="52">
        <v>0</v>
      </c>
    </row>
    <row r="74" s="6" customFormat="1" ht="50" customHeight="1" spans="1:7">
      <c r="A74" s="47" t="s">
        <v>281</v>
      </c>
      <c r="B74" s="48" t="s">
        <v>279</v>
      </c>
      <c r="C74" s="53"/>
      <c r="D74" s="47"/>
      <c r="E74" s="47"/>
      <c r="F74" s="52">
        <f>SUM(F75:F77)</f>
        <v>0</v>
      </c>
      <c r="G74" s="5"/>
    </row>
    <row r="75" s="6" customFormat="1" ht="50" customHeight="1" spans="1:6">
      <c r="A75" s="47" t="s">
        <v>256</v>
      </c>
      <c r="B75" s="53" t="s">
        <v>282</v>
      </c>
      <c r="C75" s="53" t="s">
        <v>283</v>
      </c>
      <c r="D75" s="47" t="s">
        <v>29</v>
      </c>
      <c r="E75" s="47" t="s">
        <v>284</v>
      </c>
      <c r="F75" s="52">
        <v>0</v>
      </c>
    </row>
    <row r="76" s="6" customFormat="1" ht="50" customHeight="1" spans="1:6">
      <c r="A76" s="47" t="s">
        <v>26</v>
      </c>
      <c r="B76" s="53" t="s">
        <v>27</v>
      </c>
      <c r="C76" s="53" t="s">
        <v>28</v>
      </c>
      <c r="D76" s="47" t="s">
        <v>29</v>
      </c>
      <c r="E76" s="47" t="s">
        <v>284</v>
      </c>
      <c r="F76" s="52">
        <v>0</v>
      </c>
    </row>
    <row r="77" s="6" customFormat="1" ht="50" customHeight="1" spans="1:6">
      <c r="A77" s="47" t="s">
        <v>26</v>
      </c>
      <c r="B77" s="53" t="s">
        <v>27</v>
      </c>
      <c r="C77" s="53" t="s">
        <v>28</v>
      </c>
      <c r="D77" s="47" t="s">
        <v>29</v>
      </c>
      <c r="E77" s="47" t="s">
        <v>285</v>
      </c>
      <c r="F77" s="52">
        <v>0</v>
      </c>
    </row>
    <row r="78" s="6" customFormat="1" ht="50" customHeight="1" spans="1:7">
      <c r="A78" s="47" t="s">
        <v>286</v>
      </c>
      <c r="B78" s="48" t="s">
        <v>287</v>
      </c>
      <c r="C78" s="53"/>
      <c r="D78" s="47"/>
      <c r="E78" s="47"/>
      <c r="F78" s="52">
        <f t="shared" ref="F78:F83" si="1">F79</f>
        <v>0</v>
      </c>
      <c r="G78" s="5"/>
    </row>
    <row r="79" s="6" customFormat="1" ht="50" customHeight="1" spans="1:6">
      <c r="A79" s="47" t="s">
        <v>256</v>
      </c>
      <c r="B79" s="53" t="s">
        <v>288</v>
      </c>
      <c r="C79" s="53" t="s">
        <v>289</v>
      </c>
      <c r="D79" s="47" t="s">
        <v>29</v>
      </c>
      <c r="E79" s="47" t="s">
        <v>290</v>
      </c>
      <c r="F79" s="52">
        <v>0</v>
      </c>
    </row>
    <row r="80" s="9" customFormat="1" ht="50" customHeight="1" spans="1:7">
      <c r="A80" s="45" t="s">
        <v>291</v>
      </c>
      <c r="B80" s="46" t="s">
        <v>292</v>
      </c>
      <c r="C80" s="62"/>
      <c r="D80" s="45"/>
      <c r="E80" s="45"/>
      <c r="F80" s="36">
        <f>SUM(F81,F83,F85)</f>
        <v>0</v>
      </c>
      <c r="G80" s="3"/>
    </row>
    <row r="81" s="6" customFormat="1" ht="50" customHeight="1" spans="1:7">
      <c r="A81" s="47" t="s">
        <v>293</v>
      </c>
      <c r="B81" s="48" t="s">
        <v>294</v>
      </c>
      <c r="C81" s="53"/>
      <c r="D81" s="47"/>
      <c r="E81" s="47"/>
      <c r="F81" s="52">
        <f t="shared" si="1"/>
        <v>0</v>
      </c>
      <c r="G81" s="5"/>
    </row>
    <row r="82" s="6" customFormat="1" ht="50" customHeight="1" spans="1:6">
      <c r="A82" s="47" t="s">
        <v>295</v>
      </c>
      <c r="B82" s="53" t="s">
        <v>296</v>
      </c>
      <c r="C82" s="53" t="s">
        <v>297</v>
      </c>
      <c r="D82" s="47" t="s">
        <v>298</v>
      </c>
      <c r="E82" s="47" t="s">
        <v>299</v>
      </c>
      <c r="F82" s="52">
        <v>0</v>
      </c>
    </row>
    <row r="83" s="6" customFormat="1" ht="50" customHeight="1" spans="1:7">
      <c r="A83" s="47" t="s">
        <v>300</v>
      </c>
      <c r="B83" s="48" t="s">
        <v>301</v>
      </c>
      <c r="C83" s="53"/>
      <c r="D83" s="47"/>
      <c r="E83" s="47"/>
      <c r="F83" s="52">
        <f t="shared" si="1"/>
        <v>0</v>
      </c>
      <c r="G83" s="5"/>
    </row>
    <row r="84" s="6" customFormat="1" ht="50" customHeight="1" spans="1:6">
      <c r="A84" s="47" t="s">
        <v>302</v>
      </c>
      <c r="B84" s="53" t="s">
        <v>303</v>
      </c>
      <c r="C84" s="53" t="s">
        <v>304</v>
      </c>
      <c r="D84" s="47" t="s">
        <v>298</v>
      </c>
      <c r="E84" s="47" t="s">
        <v>305</v>
      </c>
      <c r="F84" s="52">
        <v>0</v>
      </c>
    </row>
    <row r="85" s="6" customFormat="1" ht="50" customHeight="1" spans="1:7">
      <c r="A85" s="47" t="s">
        <v>244</v>
      </c>
      <c r="B85" s="48" t="s">
        <v>306</v>
      </c>
      <c r="C85" s="53"/>
      <c r="D85" s="47"/>
      <c r="E85" s="47"/>
      <c r="F85" s="52">
        <f t="shared" ref="F85:F90" si="2">F86</f>
        <v>0</v>
      </c>
      <c r="G85" s="5"/>
    </row>
    <row r="86" s="6" customFormat="1" ht="50" customHeight="1" spans="1:6">
      <c r="A86" s="47" t="s">
        <v>223</v>
      </c>
      <c r="B86" s="53" t="s">
        <v>224</v>
      </c>
      <c r="C86" s="53" t="s">
        <v>225</v>
      </c>
      <c r="D86" s="47" t="s">
        <v>298</v>
      </c>
      <c r="E86" s="47" t="s">
        <v>307</v>
      </c>
      <c r="F86" s="52">
        <v>0</v>
      </c>
    </row>
    <row r="87" s="9" customFormat="1" ht="50" customHeight="1" spans="1:7">
      <c r="A87" s="45" t="s">
        <v>308</v>
      </c>
      <c r="B87" s="46" t="s">
        <v>309</v>
      </c>
      <c r="C87" s="62"/>
      <c r="D87" s="45"/>
      <c r="E87" s="45"/>
      <c r="F87" s="36">
        <f>SUM(F90,F92,F88)</f>
        <v>0</v>
      </c>
      <c r="G87" s="3"/>
    </row>
    <row r="88" s="7" customFormat="1" ht="50" customHeight="1" spans="1:7">
      <c r="A88" s="54" t="s">
        <v>230</v>
      </c>
      <c r="B88" s="63" t="s">
        <v>310</v>
      </c>
      <c r="C88" s="56"/>
      <c r="D88" s="57"/>
      <c r="E88" s="57"/>
      <c r="F88" s="52">
        <f t="shared" si="2"/>
        <v>0</v>
      </c>
      <c r="G88" s="5"/>
    </row>
    <row r="89" s="8" customFormat="1" ht="50" customHeight="1" spans="1:6">
      <c r="A89" s="54" t="s">
        <v>127</v>
      </c>
      <c r="B89" s="59" t="s">
        <v>311</v>
      </c>
      <c r="C89" s="59" t="s">
        <v>312</v>
      </c>
      <c r="D89" s="60"/>
      <c r="E89" s="61" t="s">
        <v>313</v>
      </c>
      <c r="F89" s="52">
        <v>0</v>
      </c>
    </row>
    <row r="90" s="6" customFormat="1" ht="50" customHeight="1" spans="1:7">
      <c r="A90" s="47" t="s">
        <v>281</v>
      </c>
      <c r="B90" s="48" t="s">
        <v>314</v>
      </c>
      <c r="C90" s="53"/>
      <c r="D90" s="47"/>
      <c r="E90" s="47"/>
      <c r="F90" s="52">
        <f t="shared" si="2"/>
        <v>0</v>
      </c>
      <c r="G90" s="5"/>
    </row>
    <row r="91" s="6" customFormat="1" ht="50" customHeight="1" spans="1:6">
      <c r="A91" s="47" t="s">
        <v>315</v>
      </c>
      <c r="B91" s="53" t="s">
        <v>316</v>
      </c>
      <c r="C91" s="53" t="s">
        <v>317</v>
      </c>
      <c r="D91" s="47" t="s">
        <v>318</v>
      </c>
      <c r="E91" s="47" t="s">
        <v>319</v>
      </c>
      <c r="F91" s="52">
        <v>0</v>
      </c>
    </row>
    <row r="92" s="6" customFormat="1" ht="50" customHeight="1" spans="1:7">
      <c r="A92" s="47" t="s">
        <v>320</v>
      </c>
      <c r="B92" s="48" t="s">
        <v>321</v>
      </c>
      <c r="C92" s="53"/>
      <c r="D92" s="47"/>
      <c r="E92" s="47"/>
      <c r="F92" s="52">
        <f>F93</f>
        <v>0</v>
      </c>
      <c r="G92" s="5"/>
    </row>
    <row r="93" s="6" customFormat="1" ht="50" customHeight="1" spans="1:6">
      <c r="A93" s="47" t="s">
        <v>315</v>
      </c>
      <c r="B93" s="53" t="s">
        <v>316</v>
      </c>
      <c r="C93" s="53" t="s">
        <v>322</v>
      </c>
      <c r="D93" s="47" t="s">
        <v>318</v>
      </c>
      <c r="E93" s="47" t="s">
        <v>323</v>
      </c>
      <c r="F93" s="52">
        <v>0</v>
      </c>
    </row>
    <row r="94" s="9" customFormat="1" ht="50" customHeight="1" spans="1:7">
      <c r="A94" s="45" t="s">
        <v>324</v>
      </c>
      <c r="B94" s="46" t="s">
        <v>325</v>
      </c>
      <c r="C94" s="62"/>
      <c r="D94" s="45"/>
      <c r="E94" s="45"/>
      <c r="F94" s="36">
        <f>SUM(F95,F97,F100)</f>
        <v>246</v>
      </c>
      <c r="G94" s="3"/>
    </row>
    <row r="95" s="6" customFormat="1" ht="50" customHeight="1" spans="1:7">
      <c r="A95" s="47" t="s">
        <v>254</v>
      </c>
      <c r="B95" s="48" t="s">
        <v>326</v>
      </c>
      <c r="C95" s="53"/>
      <c r="D95" s="47"/>
      <c r="E95" s="47"/>
      <c r="F95" s="52">
        <f>F96</f>
        <v>0</v>
      </c>
      <c r="G95" s="5"/>
    </row>
    <row r="96" s="6" customFormat="1" ht="50" customHeight="1" spans="1:6">
      <c r="A96" s="47" t="s">
        <v>327</v>
      </c>
      <c r="B96" s="53" t="s">
        <v>328</v>
      </c>
      <c r="C96" s="53" t="s">
        <v>329</v>
      </c>
      <c r="D96" s="47" t="s">
        <v>34</v>
      </c>
      <c r="E96" s="47" t="s">
        <v>330</v>
      </c>
      <c r="F96" s="52">
        <v>0</v>
      </c>
    </row>
    <row r="97" s="6" customFormat="1" ht="50" customHeight="1" spans="1:7">
      <c r="A97" s="47" t="s">
        <v>221</v>
      </c>
      <c r="B97" s="48" t="s">
        <v>331</v>
      </c>
      <c r="C97" s="53"/>
      <c r="D97" s="47"/>
      <c r="E97" s="47"/>
      <c r="F97" s="52">
        <f>SUM(F98:F99)</f>
        <v>196</v>
      </c>
      <c r="G97" s="5"/>
    </row>
    <row r="98" s="6" customFormat="1" ht="50" customHeight="1" spans="1:6">
      <c r="A98" s="47" t="s">
        <v>31</v>
      </c>
      <c r="B98" s="53" t="s">
        <v>32</v>
      </c>
      <c r="C98" s="53" t="s">
        <v>33</v>
      </c>
      <c r="D98" s="47" t="s">
        <v>34</v>
      </c>
      <c r="E98" s="47" t="s">
        <v>35</v>
      </c>
      <c r="F98" s="52">
        <v>151</v>
      </c>
    </row>
    <row r="99" s="6" customFormat="1" ht="50" customHeight="1" spans="1:6">
      <c r="A99" s="47" t="s">
        <v>36</v>
      </c>
      <c r="B99" s="53" t="s">
        <v>37</v>
      </c>
      <c r="C99" s="53" t="s">
        <v>38</v>
      </c>
      <c r="D99" s="47" t="s">
        <v>34</v>
      </c>
      <c r="E99" s="47" t="s">
        <v>35</v>
      </c>
      <c r="F99" s="52">
        <v>45</v>
      </c>
    </row>
    <row r="100" s="6" customFormat="1" ht="50" customHeight="1" spans="1:7">
      <c r="A100" s="47" t="s">
        <v>244</v>
      </c>
      <c r="B100" s="48" t="s">
        <v>332</v>
      </c>
      <c r="C100" s="53"/>
      <c r="D100" s="47"/>
      <c r="E100" s="47"/>
      <c r="F100" s="52">
        <f>SUM(F101:F102)</f>
        <v>50</v>
      </c>
      <c r="G100" s="5"/>
    </row>
    <row r="101" s="6" customFormat="1" ht="50" customHeight="1" spans="1:6">
      <c r="A101" s="47" t="s">
        <v>39</v>
      </c>
      <c r="B101" s="53" t="s">
        <v>40</v>
      </c>
      <c r="C101" s="53" t="s">
        <v>41</v>
      </c>
      <c r="D101" s="47" t="s">
        <v>34</v>
      </c>
      <c r="E101" s="47" t="s">
        <v>42</v>
      </c>
      <c r="F101" s="52">
        <v>50</v>
      </c>
    </row>
    <row r="102" s="6" customFormat="1" ht="50" customHeight="1" spans="1:6">
      <c r="A102" s="47" t="s">
        <v>333</v>
      </c>
      <c r="B102" s="53" t="s">
        <v>334</v>
      </c>
      <c r="C102" s="53" t="s">
        <v>335</v>
      </c>
      <c r="D102" s="47" t="s">
        <v>34</v>
      </c>
      <c r="E102" s="47" t="s">
        <v>42</v>
      </c>
      <c r="F102" s="52">
        <v>0</v>
      </c>
    </row>
    <row r="103" s="9" customFormat="1" ht="50" customHeight="1" spans="1:7">
      <c r="A103" s="45" t="s">
        <v>336</v>
      </c>
      <c r="B103" s="46" t="s">
        <v>337</v>
      </c>
      <c r="C103" s="62"/>
      <c r="D103" s="45"/>
      <c r="E103" s="45"/>
      <c r="F103" s="36">
        <f>SUM(F104,F106,F108)</f>
        <v>25</v>
      </c>
      <c r="G103" s="3"/>
    </row>
    <row r="104" s="6" customFormat="1" ht="50" customHeight="1" spans="1:7">
      <c r="A104" s="47" t="s">
        <v>300</v>
      </c>
      <c r="B104" s="48" t="s">
        <v>338</v>
      </c>
      <c r="C104" s="53"/>
      <c r="D104" s="47"/>
      <c r="E104" s="47"/>
      <c r="F104" s="52">
        <f t="shared" ref="F104:F108" si="3">F105</f>
        <v>0</v>
      </c>
      <c r="G104" s="5"/>
    </row>
    <row r="105" s="6" customFormat="1" ht="50" customHeight="1" spans="1:6">
      <c r="A105" s="47" t="s">
        <v>339</v>
      </c>
      <c r="B105" s="53" t="s">
        <v>340</v>
      </c>
      <c r="C105" s="53" t="s">
        <v>341</v>
      </c>
      <c r="D105" s="47" t="s">
        <v>46</v>
      </c>
      <c r="E105" s="47" t="s">
        <v>342</v>
      </c>
      <c r="F105" s="52">
        <v>0</v>
      </c>
    </row>
    <row r="106" s="6" customFormat="1" ht="50" customHeight="1" spans="1:7">
      <c r="A106" s="47" t="s">
        <v>221</v>
      </c>
      <c r="B106" s="48" t="s">
        <v>343</v>
      </c>
      <c r="C106" s="53"/>
      <c r="D106" s="47"/>
      <c r="E106" s="47"/>
      <c r="F106" s="52">
        <f t="shared" si="3"/>
        <v>25</v>
      </c>
      <c r="G106" s="5"/>
    </row>
    <row r="107" s="6" customFormat="1" ht="50" customHeight="1" spans="1:6">
      <c r="A107" s="47" t="s">
        <v>43</v>
      </c>
      <c r="B107" s="53" t="s">
        <v>44</v>
      </c>
      <c r="C107" s="53" t="s">
        <v>45</v>
      </c>
      <c r="D107" s="47" t="s">
        <v>46</v>
      </c>
      <c r="E107" s="47" t="s">
        <v>47</v>
      </c>
      <c r="F107" s="52">
        <v>25</v>
      </c>
    </row>
    <row r="108" s="6" customFormat="1" ht="50" customHeight="1" spans="1:7">
      <c r="A108" s="47" t="s">
        <v>320</v>
      </c>
      <c r="B108" s="48" t="s">
        <v>344</v>
      </c>
      <c r="C108" s="53"/>
      <c r="D108" s="47"/>
      <c r="E108" s="47"/>
      <c r="F108" s="52">
        <f t="shared" si="3"/>
        <v>0</v>
      </c>
      <c r="G108" s="5"/>
    </row>
    <row r="109" s="6" customFormat="1" ht="50" customHeight="1" spans="1:6">
      <c r="A109" s="47" t="s">
        <v>345</v>
      </c>
      <c r="B109" s="53" t="s">
        <v>346</v>
      </c>
      <c r="C109" s="53" t="s">
        <v>347</v>
      </c>
      <c r="D109" s="47" t="s">
        <v>46</v>
      </c>
      <c r="E109" s="47" t="s">
        <v>348</v>
      </c>
      <c r="F109" s="52">
        <v>0</v>
      </c>
    </row>
    <row r="110" s="9" customFormat="1" ht="50" customHeight="1" spans="1:7">
      <c r="A110" s="45" t="s">
        <v>349</v>
      </c>
      <c r="B110" s="46" t="s">
        <v>350</v>
      </c>
      <c r="C110" s="62"/>
      <c r="D110" s="45"/>
      <c r="E110" s="45"/>
      <c r="F110" s="36">
        <f>SUM(F111,F113)</f>
        <v>0</v>
      </c>
      <c r="G110" s="3"/>
    </row>
    <row r="111" s="6" customFormat="1" ht="50" customHeight="1" spans="1:7">
      <c r="A111" s="47" t="s">
        <v>254</v>
      </c>
      <c r="B111" s="48" t="s">
        <v>351</v>
      </c>
      <c r="C111" s="53"/>
      <c r="D111" s="47"/>
      <c r="E111" s="47"/>
      <c r="F111" s="52">
        <f>F112</f>
        <v>0</v>
      </c>
      <c r="G111" s="5"/>
    </row>
    <row r="112" s="6" customFormat="1" ht="50" customHeight="1" spans="1:6">
      <c r="A112" s="47" t="s">
        <v>352</v>
      </c>
      <c r="B112" s="53" t="s">
        <v>353</v>
      </c>
      <c r="C112" s="53" t="s">
        <v>354</v>
      </c>
      <c r="D112" s="47" t="s">
        <v>355</v>
      </c>
      <c r="E112" s="47" t="s">
        <v>356</v>
      </c>
      <c r="F112" s="52">
        <v>0</v>
      </c>
    </row>
    <row r="113" s="6" customFormat="1" ht="50" customHeight="1" spans="1:7">
      <c r="A113" s="47"/>
      <c r="B113" s="48" t="s">
        <v>357</v>
      </c>
      <c r="C113" s="53"/>
      <c r="D113" s="47"/>
      <c r="E113" s="47"/>
      <c r="F113" s="52">
        <f>SUM(F114:F115)</f>
        <v>0</v>
      </c>
      <c r="G113" s="5"/>
    </row>
    <row r="114" s="6" customFormat="1" ht="50" customHeight="1" spans="1:6">
      <c r="A114" s="47" t="s">
        <v>333</v>
      </c>
      <c r="B114" s="53" t="s">
        <v>334</v>
      </c>
      <c r="C114" s="53" t="s">
        <v>335</v>
      </c>
      <c r="D114" s="47" t="s">
        <v>355</v>
      </c>
      <c r="E114" s="47" t="s">
        <v>358</v>
      </c>
      <c r="F114" s="52">
        <v>0</v>
      </c>
    </row>
    <row r="115" s="6" customFormat="1" ht="50" customHeight="1" spans="1:6">
      <c r="A115" s="47" t="s">
        <v>359</v>
      </c>
      <c r="B115" s="53" t="s">
        <v>360</v>
      </c>
      <c r="C115" s="53" t="s">
        <v>361</v>
      </c>
      <c r="D115" s="47" t="s">
        <v>355</v>
      </c>
      <c r="E115" s="47" t="s">
        <v>358</v>
      </c>
      <c r="F115" s="52">
        <v>0</v>
      </c>
    </row>
    <row r="116" s="9" customFormat="1" ht="50" customHeight="1" spans="1:7">
      <c r="A116" s="45" t="s">
        <v>362</v>
      </c>
      <c r="B116" s="46" t="s">
        <v>363</v>
      </c>
      <c r="C116" s="62"/>
      <c r="D116" s="45"/>
      <c r="E116" s="45"/>
      <c r="F116" s="36">
        <f>SUM(F117,F122,F133,F136,F139,F145,F148)</f>
        <v>21876</v>
      </c>
      <c r="G116" s="3"/>
    </row>
    <row r="117" s="6" customFormat="1" ht="50" customHeight="1" spans="1:7">
      <c r="A117" s="47" t="s">
        <v>293</v>
      </c>
      <c r="B117" s="48" t="s">
        <v>364</v>
      </c>
      <c r="C117" s="53"/>
      <c r="D117" s="47"/>
      <c r="E117" s="47"/>
      <c r="F117" s="52">
        <f>SUM(F118:F121)</f>
        <v>0</v>
      </c>
      <c r="G117" s="5"/>
    </row>
    <row r="118" s="6" customFormat="1" ht="50" customHeight="1" spans="1:6">
      <c r="A118" s="47" t="s">
        <v>365</v>
      </c>
      <c r="B118" s="53" t="s">
        <v>366</v>
      </c>
      <c r="C118" s="53" t="s">
        <v>367</v>
      </c>
      <c r="D118" s="47" t="s">
        <v>51</v>
      </c>
      <c r="E118" s="47" t="s">
        <v>368</v>
      </c>
      <c r="F118" s="52">
        <v>0</v>
      </c>
    </row>
    <row r="119" s="6" customFormat="1" ht="50" customHeight="1" spans="1:6">
      <c r="A119" s="47" t="s">
        <v>369</v>
      </c>
      <c r="B119" s="53" t="s">
        <v>370</v>
      </c>
      <c r="C119" s="53" t="s">
        <v>371</v>
      </c>
      <c r="D119" s="47" t="s">
        <v>51</v>
      </c>
      <c r="E119" s="47" t="s">
        <v>372</v>
      </c>
      <c r="F119" s="52">
        <v>0</v>
      </c>
    </row>
    <row r="120" s="6" customFormat="1" ht="50" customHeight="1" spans="1:6">
      <c r="A120" s="47" t="s">
        <v>373</v>
      </c>
      <c r="B120" s="53" t="s">
        <v>374</v>
      </c>
      <c r="C120" s="53" t="s">
        <v>375</v>
      </c>
      <c r="D120" s="47" t="s">
        <v>51</v>
      </c>
      <c r="E120" s="47" t="s">
        <v>372</v>
      </c>
      <c r="F120" s="52">
        <v>0</v>
      </c>
    </row>
    <row r="121" s="6" customFormat="1" ht="50" customHeight="1" spans="1:6">
      <c r="A121" s="47" t="s">
        <v>376</v>
      </c>
      <c r="B121" s="53" t="s">
        <v>377</v>
      </c>
      <c r="C121" s="53" t="s">
        <v>378</v>
      </c>
      <c r="D121" s="47" t="s">
        <v>51</v>
      </c>
      <c r="E121" s="47" t="s">
        <v>372</v>
      </c>
      <c r="F121" s="52">
        <v>0</v>
      </c>
    </row>
    <row r="122" s="6" customFormat="1" ht="50" customHeight="1" spans="1:7">
      <c r="A122" s="47" t="s">
        <v>254</v>
      </c>
      <c r="B122" s="48" t="s">
        <v>379</v>
      </c>
      <c r="C122" s="53"/>
      <c r="D122" s="47"/>
      <c r="E122" s="47"/>
      <c r="F122" s="52">
        <f>SUM(F123:F132)</f>
        <v>1141</v>
      </c>
      <c r="G122" s="5"/>
    </row>
    <row r="123" s="6" customFormat="1" ht="50" customHeight="1" spans="1:6">
      <c r="A123" s="47" t="s">
        <v>48</v>
      </c>
      <c r="B123" s="53" t="s">
        <v>49</v>
      </c>
      <c r="C123" s="53" t="s">
        <v>50</v>
      </c>
      <c r="D123" s="47" t="s">
        <v>51</v>
      </c>
      <c r="E123" s="47" t="s">
        <v>380</v>
      </c>
      <c r="F123" s="52">
        <v>0</v>
      </c>
    </row>
    <row r="124" s="6" customFormat="1" ht="50" customHeight="1" spans="1:6">
      <c r="A124" s="47" t="s">
        <v>48</v>
      </c>
      <c r="B124" s="53" t="s">
        <v>49</v>
      </c>
      <c r="C124" s="53" t="s">
        <v>50</v>
      </c>
      <c r="D124" s="47" t="s">
        <v>51</v>
      </c>
      <c r="E124" s="47" t="s">
        <v>52</v>
      </c>
      <c r="F124" s="52">
        <v>900</v>
      </c>
    </row>
    <row r="125" s="6" customFormat="1" ht="50" customHeight="1" spans="1:6">
      <c r="A125" s="47" t="s">
        <v>381</v>
      </c>
      <c r="B125" s="53" t="s">
        <v>382</v>
      </c>
      <c r="C125" s="53" t="s">
        <v>383</v>
      </c>
      <c r="D125" s="47" t="s">
        <v>51</v>
      </c>
      <c r="E125" s="47" t="s">
        <v>384</v>
      </c>
      <c r="F125" s="52">
        <v>0</v>
      </c>
    </row>
    <row r="126" s="6" customFormat="1" ht="50" customHeight="1" spans="1:6">
      <c r="A126" s="47" t="s">
        <v>53</v>
      </c>
      <c r="B126" s="53" t="s">
        <v>54</v>
      </c>
      <c r="C126" s="53" t="s">
        <v>55</v>
      </c>
      <c r="D126" s="47" t="s">
        <v>51</v>
      </c>
      <c r="E126" s="47" t="s">
        <v>56</v>
      </c>
      <c r="F126" s="52">
        <v>59</v>
      </c>
    </row>
    <row r="127" s="6" customFormat="1" ht="50" customHeight="1" spans="1:6">
      <c r="A127" s="47" t="s">
        <v>53</v>
      </c>
      <c r="B127" s="53" t="s">
        <v>57</v>
      </c>
      <c r="C127" s="53" t="s">
        <v>55</v>
      </c>
      <c r="D127" s="47" t="s">
        <v>51</v>
      </c>
      <c r="E127" s="47" t="s">
        <v>56</v>
      </c>
      <c r="F127" s="52">
        <v>10</v>
      </c>
    </row>
    <row r="128" s="6" customFormat="1" ht="50" customHeight="1" spans="1:6">
      <c r="A128" s="47" t="s">
        <v>385</v>
      </c>
      <c r="B128" s="53" t="s">
        <v>386</v>
      </c>
      <c r="C128" s="53" t="s">
        <v>387</v>
      </c>
      <c r="D128" s="47" t="s">
        <v>51</v>
      </c>
      <c r="E128" s="47" t="s">
        <v>56</v>
      </c>
      <c r="F128" s="52">
        <v>0</v>
      </c>
    </row>
    <row r="129" s="6" customFormat="1" ht="50" customHeight="1" spans="1:7">
      <c r="A129" s="47" t="s">
        <v>385</v>
      </c>
      <c r="B129" s="53" t="s">
        <v>386</v>
      </c>
      <c r="C129" s="53" t="s">
        <v>387</v>
      </c>
      <c r="D129" s="47" t="s">
        <v>51</v>
      </c>
      <c r="E129" s="47" t="s">
        <v>56</v>
      </c>
      <c r="F129" s="52">
        <v>0</v>
      </c>
      <c r="G129" s="5"/>
    </row>
    <row r="130" s="6" customFormat="1" ht="50" customHeight="1" spans="1:6">
      <c r="A130" s="47" t="s">
        <v>53</v>
      </c>
      <c r="B130" s="53" t="s">
        <v>57</v>
      </c>
      <c r="C130" s="53" t="s">
        <v>55</v>
      </c>
      <c r="D130" s="47" t="s">
        <v>51</v>
      </c>
      <c r="E130" s="47" t="s">
        <v>56</v>
      </c>
      <c r="F130" s="52">
        <v>72</v>
      </c>
    </row>
    <row r="131" s="6" customFormat="1" ht="50" customHeight="1" spans="1:7">
      <c r="A131" s="47" t="s">
        <v>53</v>
      </c>
      <c r="B131" s="53" t="s">
        <v>58</v>
      </c>
      <c r="C131" s="53" t="s">
        <v>55</v>
      </c>
      <c r="D131" s="47" t="s">
        <v>51</v>
      </c>
      <c r="E131" s="47" t="s">
        <v>56</v>
      </c>
      <c r="F131" s="52">
        <v>100</v>
      </c>
      <c r="G131" s="5"/>
    </row>
    <row r="132" s="8" customFormat="1" ht="50" customHeight="1" spans="1:6">
      <c r="A132" s="54" t="s">
        <v>9</v>
      </c>
      <c r="B132" s="58" t="s">
        <v>10</v>
      </c>
      <c r="C132" s="58" t="s">
        <v>388</v>
      </c>
      <c r="D132" s="54" t="s">
        <v>51</v>
      </c>
      <c r="E132" s="54" t="s">
        <v>56</v>
      </c>
      <c r="F132" s="52">
        <v>0</v>
      </c>
    </row>
    <row r="133" s="6" customFormat="1" ht="50" customHeight="1" spans="1:7">
      <c r="A133" s="47" t="s">
        <v>300</v>
      </c>
      <c r="B133" s="48" t="s">
        <v>389</v>
      </c>
      <c r="C133" s="53"/>
      <c r="D133" s="47"/>
      <c r="E133" s="47"/>
      <c r="F133" s="52">
        <f>SUM(F134:F135)</f>
        <v>0</v>
      </c>
      <c r="G133" s="5"/>
    </row>
    <row r="134" s="6" customFormat="1" ht="50" customHeight="1" spans="1:6">
      <c r="A134" s="47" t="s">
        <v>390</v>
      </c>
      <c r="B134" s="53" t="s">
        <v>391</v>
      </c>
      <c r="C134" s="53" t="s">
        <v>392</v>
      </c>
      <c r="D134" s="47" t="s">
        <v>51</v>
      </c>
      <c r="E134" s="47" t="s">
        <v>393</v>
      </c>
      <c r="F134" s="52">
        <v>0</v>
      </c>
    </row>
    <row r="135" s="6" customFormat="1" ht="50" customHeight="1" spans="1:6">
      <c r="A135" s="47" t="s">
        <v>394</v>
      </c>
      <c r="B135" s="53" t="s">
        <v>395</v>
      </c>
      <c r="C135" s="53" t="s">
        <v>396</v>
      </c>
      <c r="D135" s="47" t="s">
        <v>51</v>
      </c>
      <c r="E135" s="47" t="s">
        <v>393</v>
      </c>
      <c r="F135" s="52">
        <v>0</v>
      </c>
    </row>
    <row r="136" s="6" customFormat="1" ht="50" customHeight="1" spans="1:7">
      <c r="A136" s="47" t="s">
        <v>274</v>
      </c>
      <c r="B136" s="48" t="s">
        <v>397</v>
      </c>
      <c r="C136" s="53"/>
      <c r="D136" s="47"/>
      <c r="E136" s="47"/>
      <c r="F136" s="52">
        <f>SUM(F137:F138)</f>
        <v>50</v>
      </c>
      <c r="G136" s="5"/>
    </row>
    <row r="137" s="6" customFormat="1" ht="50" customHeight="1" spans="1:6">
      <c r="A137" s="47" t="s">
        <v>398</v>
      </c>
      <c r="B137" s="53" t="s">
        <v>399</v>
      </c>
      <c r="C137" s="53" t="s">
        <v>400</v>
      </c>
      <c r="D137" s="47" t="s">
        <v>51</v>
      </c>
      <c r="E137" s="47" t="s">
        <v>401</v>
      </c>
      <c r="F137" s="52">
        <v>0</v>
      </c>
    </row>
    <row r="138" s="6" customFormat="1" ht="50" customHeight="1" spans="1:6">
      <c r="A138" s="47" t="s">
        <v>59</v>
      </c>
      <c r="B138" s="53" t="s">
        <v>60</v>
      </c>
      <c r="C138" s="53" t="s">
        <v>61</v>
      </c>
      <c r="D138" s="47" t="s">
        <v>51</v>
      </c>
      <c r="E138" s="47" t="s">
        <v>62</v>
      </c>
      <c r="F138" s="52">
        <v>50</v>
      </c>
    </row>
    <row r="139" s="6" customFormat="1" ht="50" customHeight="1" spans="1:7">
      <c r="A139" s="47" t="s">
        <v>278</v>
      </c>
      <c r="B139" s="48" t="s">
        <v>402</v>
      </c>
      <c r="C139" s="53"/>
      <c r="D139" s="47"/>
      <c r="E139" s="47"/>
      <c r="F139" s="52">
        <f>SUM(F140:F144)</f>
        <v>708</v>
      </c>
      <c r="G139" s="5"/>
    </row>
    <row r="140" s="6" customFormat="1" ht="50" customHeight="1" spans="1:6">
      <c r="A140" s="47" t="s">
        <v>403</v>
      </c>
      <c r="B140" s="53" t="s">
        <v>404</v>
      </c>
      <c r="C140" s="53" t="s">
        <v>405</v>
      </c>
      <c r="D140" s="47" t="s">
        <v>51</v>
      </c>
      <c r="E140" s="47" t="s">
        <v>66</v>
      </c>
      <c r="F140" s="52">
        <v>0</v>
      </c>
    </row>
    <row r="141" s="6" customFormat="1" ht="50" customHeight="1" spans="1:6">
      <c r="A141" s="47" t="s">
        <v>63</v>
      </c>
      <c r="B141" s="53" t="s">
        <v>64</v>
      </c>
      <c r="C141" s="53" t="s">
        <v>65</v>
      </c>
      <c r="D141" s="47" t="s">
        <v>51</v>
      </c>
      <c r="E141" s="47" t="s">
        <v>66</v>
      </c>
      <c r="F141" s="52">
        <v>200</v>
      </c>
    </row>
    <row r="142" s="6" customFormat="1" ht="50" customHeight="1" spans="1:6">
      <c r="A142" s="47" t="s">
        <v>67</v>
      </c>
      <c r="B142" s="53" t="s">
        <v>68</v>
      </c>
      <c r="C142" s="53" t="s">
        <v>69</v>
      </c>
      <c r="D142" s="47" t="s">
        <v>51</v>
      </c>
      <c r="E142" s="47" t="s">
        <v>70</v>
      </c>
      <c r="F142" s="52">
        <v>343</v>
      </c>
    </row>
    <row r="143" s="6" customFormat="1" ht="50" customHeight="1" spans="1:6">
      <c r="A143" s="47" t="s">
        <v>71</v>
      </c>
      <c r="B143" s="53" t="s">
        <v>72</v>
      </c>
      <c r="C143" s="53" t="s">
        <v>73</v>
      </c>
      <c r="D143" s="47" t="s">
        <v>51</v>
      </c>
      <c r="E143" s="47" t="s">
        <v>70</v>
      </c>
      <c r="F143" s="52">
        <v>165</v>
      </c>
    </row>
    <row r="144" s="8" customFormat="1" ht="50" customHeight="1" spans="1:6">
      <c r="A144" s="54" t="s">
        <v>127</v>
      </c>
      <c r="B144" s="59" t="s">
        <v>406</v>
      </c>
      <c r="C144" s="59" t="s">
        <v>407</v>
      </c>
      <c r="D144" s="60"/>
      <c r="E144" s="61" t="s">
        <v>307</v>
      </c>
      <c r="F144" s="52">
        <v>0</v>
      </c>
    </row>
    <row r="145" s="6" customFormat="1" ht="50" customHeight="1" spans="1:7">
      <c r="A145" s="47" t="s">
        <v>281</v>
      </c>
      <c r="B145" s="48" t="s">
        <v>408</v>
      </c>
      <c r="C145" s="53"/>
      <c r="D145" s="47"/>
      <c r="E145" s="47"/>
      <c r="F145" s="52">
        <f>SUM(F146:F147)</f>
        <v>10</v>
      </c>
      <c r="G145" s="5"/>
    </row>
    <row r="146" s="6" customFormat="1" ht="50" customHeight="1" spans="1:6">
      <c r="A146" s="47" t="s">
        <v>74</v>
      </c>
      <c r="B146" s="53" t="s">
        <v>75</v>
      </c>
      <c r="C146" s="53" t="s">
        <v>76</v>
      </c>
      <c r="D146" s="47" t="s">
        <v>51</v>
      </c>
      <c r="E146" s="47" t="s">
        <v>77</v>
      </c>
      <c r="F146" s="52">
        <v>6</v>
      </c>
    </row>
    <row r="147" s="6" customFormat="1" ht="50" customHeight="1" spans="1:6">
      <c r="A147" s="47" t="s">
        <v>78</v>
      </c>
      <c r="B147" s="53" t="s">
        <v>79</v>
      </c>
      <c r="C147" s="53" t="s">
        <v>80</v>
      </c>
      <c r="D147" s="47" t="s">
        <v>51</v>
      </c>
      <c r="E147" s="47" t="s">
        <v>77</v>
      </c>
      <c r="F147" s="52">
        <v>4</v>
      </c>
    </row>
    <row r="148" s="6" customFormat="1" ht="50" customHeight="1" spans="1:7">
      <c r="A148" s="47" t="s">
        <v>244</v>
      </c>
      <c r="B148" s="48" t="s">
        <v>409</v>
      </c>
      <c r="C148" s="53"/>
      <c r="D148" s="47"/>
      <c r="E148" s="47"/>
      <c r="F148" s="52">
        <f>SUM(F149:F154)</f>
        <v>19967</v>
      </c>
      <c r="G148" s="5"/>
    </row>
    <row r="149" s="6" customFormat="1" ht="50" customHeight="1" spans="1:6">
      <c r="A149" s="47" t="s">
        <v>410</v>
      </c>
      <c r="B149" s="53" t="s">
        <v>411</v>
      </c>
      <c r="C149" s="53" t="s">
        <v>412</v>
      </c>
      <c r="D149" s="47" t="s">
        <v>51</v>
      </c>
      <c r="E149" s="47" t="s">
        <v>84</v>
      </c>
      <c r="F149" s="52">
        <v>0</v>
      </c>
    </row>
    <row r="150" s="6" customFormat="1" ht="50" customHeight="1" spans="1:6">
      <c r="A150" s="47" t="s">
        <v>81</v>
      </c>
      <c r="B150" s="53" t="s">
        <v>82</v>
      </c>
      <c r="C150" s="53" t="s">
        <v>83</v>
      </c>
      <c r="D150" s="47" t="s">
        <v>51</v>
      </c>
      <c r="E150" s="47" t="s">
        <v>84</v>
      </c>
      <c r="F150" s="52">
        <v>500</v>
      </c>
    </row>
    <row r="151" s="6" customFormat="1" ht="50" customHeight="1" spans="1:6">
      <c r="A151" s="47" t="s">
        <v>85</v>
      </c>
      <c r="B151" s="53" t="s">
        <v>86</v>
      </c>
      <c r="C151" s="53" t="s">
        <v>87</v>
      </c>
      <c r="D151" s="47" t="s">
        <v>51</v>
      </c>
      <c r="E151" s="47" t="s">
        <v>84</v>
      </c>
      <c r="F151" s="52">
        <v>19467</v>
      </c>
    </row>
    <row r="152" s="6" customFormat="1" ht="50" customHeight="1" spans="1:6">
      <c r="A152" s="47" t="s">
        <v>413</v>
      </c>
      <c r="B152" s="53" t="s">
        <v>414</v>
      </c>
      <c r="C152" s="53" t="s">
        <v>415</v>
      </c>
      <c r="D152" s="47" t="s">
        <v>51</v>
      </c>
      <c r="E152" s="47" t="s">
        <v>84</v>
      </c>
      <c r="F152" s="52">
        <v>0</v>
      </c>
    </row>
    <row r="153" s="6" customFormat="1" ht="50" customHeight="1" spans="1:6">
      <c r="A153" s="47" t="s">
        <v>416</v>
      </c>
      <c r="B153" s="53" t="s">
        <v>417</v>
      </c>
      <c r="C153" s="53" t="s">
        <v>418</v>
      </c>
      <c r="D153" s="47" t="s">
        <v>51</v>
      </c>
      <c r="E153" s="47" t="s">
        <v>84</v>
      </c>
      <c r="F153" s="52">
        <v>0</v>
      </c>
    </row>
    <row r="154" s="6" customFormat="1" ht="50" customHeight="1" spans="1:6">
      <c r="A154" s="47" t="s">
        <v>419</v>
      </c>
      <c r="B154" s="53" t="s">
        <v>420</v>
      </c>
      <c r="C154" s="53" t="s">
        <v>421</v>
      </c>
      <c r="D154" s="47" t="s">
        <v>51</v>
      </c>
      <c r="E154" s="47" t="s">
        <v>84</v>
      </c>
      <c r="F154" s="52">
        <v>0</v>
      </c>
    </row>
    <row r="155" s="9" customFormat="1" ht="50" customHeight="1" spans="1:7">
      <c r="A155" s="45" t="s">
        <v>422</v>
      </c>
      <c r="B155" s="46" t="s">
        <v>423</v>
      </c>
      <c r="C155" s="62"/>
      <c r="D155" s="45"/>
      <c r="E155" s="45"/>
      <c r="F155" s="36">
        <f>SUM(F156,F158)</f>
        <v>2</v>
      </c>
      <c r="G155" s="3"/>
    </row>
    <row r="156" s="6" customFormat="1" ht="50" customHeight="1" spans="1:7">
      <c r="A156" s="47" t="s">
        <v>254</v>
      </c>
      <c r="B156" s="48" t="s">
        <v>424</v>
      </c>
      <c r="C156" s="53"/>
      <c r="D156" s="47"/>
      <c r="E156" s="47"/>
      <c r="F156" s="52">
        <f>F157</f>
        <v>0</v>
      </c>
      <c r="G156" s="5"/>
    </row>
    <row r="157" s="6" customFormat="1" ht="50" customHeight="1" spans="1:6">
      <c r="A157" s="47" t="s">
        <v>227</v>
      </c>
      <c r="B157" s="53" t="s">
        <v>228</v>
      </c>
      <c r="C157" s="53" t="s">
        <v>229</v>
      </c>
      <c r="D157" s="47" t="s">
        <v>91</v>
      </c>
      <c r="E157" s="47" t="s">
        <v>425</v>
      </c>
      <c r="F157" s="52">
        <v>0</v>
      </c>
    </row>
    <row r="158" s="6" customFormat="1" ht="50" customHeight="1" spans="1:7">
      <c r="A158" s="47" t="s">
        <v>274</v>
      </c>
      <c r="B158" s="48" t="s">
        <v>426</v>
      </c>
      <c r="C158" s="53"/>
      <c r="D158" s="47"/>
      <c r="E158" s="47"/>
      <c r="F158" s="52">
        <f>F159</f>
        <v>2</v>
      </c>
      <c r="G158" s="5"/>
    </row>
    <row r="159" s="6" customFormat="1" ht="50" customHeight="1" spans="1:6">
      <c r="A159" s="47" t="s">
        <v>88</v>
      </c>
      <c r="B159" s="53" t="s">
        <v>89</v>
      </c>
      <c r="C159" s="53" t="s">
        <v>90</v>
      </c>
      <c r="D159" s="47" t="s">
        <v>91</v>
      </c>
      <c r="E159" s="47" t="s">
        <v>92</v>
      </c>
      <c r="F159" s="52">
        <v>2</v>
      </c>
    </row>
    <row r="160" s="9" customFormat="1" ht="50" customHeight="1" spans="1:7">
      <c r="A160" s="45" t="s">
        <v>427</v>
      </c>
      <c r="B160" s="46" t="s">
        <v>428</v>
      </c>
      <c r="C160" s="62"/>
      <c r="D160" s="45"/>
      <c r="E160" s="45"/>
      <c r="F160" s="36">
        <f>SUM(F161,F165,F167)</f>
        <v>0</v>
      </c>
      <c r="G160" s="3"/>
    </row>
    <row r="161" s="6" customFormat="1" ht="50" customHeight="1" spans="1:7">
      <c r="A161" s="47" t="s">
        <v>254</v>
      </c>
      <c r="B161" s="48" t="s">
        <v>429</v>
      </c>
      <c r="C161" s="53"/>
      <c r="D161" s="47"/>
      <c r="E161" s="47"/>
      <c r="F161" s="52">
        <f>SUM(F162:F164)</f>
        <v>0</v>
      </c>
      <c r="G161" s="5"/>
    </row>
    <row r="162" s="6" customFormat="1" ht="50" customHeight="1" spans="1:6">
      <c r="A162" s="47" t="s">
        <v>430</v>
      </c>
      <c r="B162" s="53" t="s">
        <v>431</v>
      </c>
      <c r="C162" s="53" t="s">
        <v>432</v>
      </c>
      <c r="D162" s="47" t="s">
        <v>433</v>
      </c>
      <c r="E162" s="47" t="s">
        <v>434</v>
      </c>
      <c r="F162" s="52">
        <v>0</v>
      </c>
    </row>
    <row r="163" s="6" customFormat="1" ht="50" customHeight="1" spans="1:6">
      <c r="A163" s="47" t="s">
        <v>435</v>
      </c>
      <c r="B163" s="53" t="s">
        <v>436</v>
      </c>
      <c r="C163" s="53" t="s">
        <v>437</v>
      </c>
      <c r="D163" s="47" t="s">
        <v>433</v>
      </c>
      <c r="E163" s="47" t="s">
        <v>438</v>
      </c>
      <c r="F163" s="52">
        <v>0</v>
      </c>
    </row>
    <row r="164" s="6" customFormat="1" ht="50" customHeight="1" spans="1:6">
      <c r="A164" s="47" t="s">
        <v>439</v>
      </c>
      <c r="B164" s="53" t="s">
        <v>440</v>
      </c>
      <c r="C164" s="53" t="s">
        <v>441</v>
      </c>
      <c r="D164" s="47" t="s">
        <v>433</v>
      </c>
      <c r="E164" s="47" t="s">
        <v>438</v>
      </c>
      <c r="F164" s="52">
        <v>0</v>
      </c>
    </row>
    <row r="165" s="6" customFormat="1" ht="50" customHeight="1" spans="1:7">
      <c r="A165" s="47" t="s">
        <v>274</v>
      </c>
      <c r="B165" s="48" t="s">
        <v>442</v>
      </c>
      <c r="C165" s="53"/>
      <c r="D165" s="47"/>
      <c r="E165" s="47"/>
      <c r="F165" s="52">
        <f>F166</f>
        <v>0</v>
      </c>
      <c r="G165" s="5"/>
    </row>
    <row r="166" s="6" customFormat="1" ht="50" customHeight="1" spans="1:6">
      <c r="A166" s="47" t="s">
        <v>443</v>
      </c>
      <c r="B166" s="53" t="s">
        <v>444</v>
      </c>
      <c r="C166" s="53" t="s">
        <v>445</v>
      </c>
      <c r="D166" s="47" t="s">
        <v>433</v>
      </c>
      <c r="E166" s="47" t="s">
        <v>446</v>
      </c>
      <c r="F166" s="52">
        <v>0</v>
      </c>
    </row>
    <row r="167" s="6" customFormat="1" ht="50" customHeight="1" spans="1:7">
      <c r="A167" s="47" t="s">
        <v>281</v>
      </c>
      <c r="B167" s="48" t="s">
        <v>447</v>
      </c>
      <c r="C167" s="53"/>
      <c r="D167" s="47"/>
      <c r="E167" s="47"/>
      <c r="F167" s="52">
        <f>SUM(F168:F169)</f>
        <v>0</v>
      </c>
      <c r="G167" s="5"/>
    </row>
    <row r="168" s="6" customFormat="1" ht="50" customHeight="1" spans="1:6">
      <c r="A168" s="47" t="s">
        <v>448</v>
      </c>
      <c r="B168" s="53" t="s">
        <v>449</v>
      </c>
      <c r="C168" s="53" t="s">
        <v>450</v>
      </c>
      <c r="D168" s="47" t="s">
        <v>433</v>
      </c>
      <c r="E168" s="47" t="s">
        <v>451</v>
      </c>
      <c r="F168" s="52">
        <v>0</v>
      </c>
    </row>
    <row r="169" s="6" customFormat="1" ht="50" customHeight="1" spans="1:6">
      <c r="A169" s="47" t="s">
        <v>452</v>
      </c>
      <c r="B169" s="53" t="s">
        <v>453</v>
      </c>
      <c r="C169" s="53" t="s">
        <v>454</v>
      </c>
      <c r="D169" s="47" t="s">
        <v>433</v>
      </c>
      <c r="E169" s="47" t="s">
        <v>451</v>
      </c>
      <c r="F169" s="52">
        <v>0</v>
      </c>
    </row>
    <row r="170" s="9" customFormat="1" ht="50" customHeight="1" spans="1:7">
      <c r="A170" s="45" t="s">
        <v>455</v>
      </c>
      <c r="B170" s="46" t="s">
        <v>456</v>
      </c>
      <c r="C170" s="62"/>
      <c r="D170" s="45"/>
      <c r="E170" s="45"/>
      <c r="F170" s="36">
        <f>SUM(F171,F174)</f>
        <v>19</v>
      </c>
      <c r="G170" s="3"/>
    </row>
    <row r="171" s="6" customFormat="1" ht="50" customHeight="1" spans="1:7">
      <c r="A171" s="47" t="s">
        <v>230</v>
      </c>
      <c r="B171" s="48" t="s">
        <v>457</v>
      </c>
      <c r="C171" s="53"/>
      <c r="D171" s="47"/>
      <c r="E171" s="47"/>
      <c r="F171" s="52">
        <f>SUM(F172:F173)</f>
        <v>19</v>
      </c>
      <c r="G171" s="5"/>
    </row>
    <row r="172" s="6" customFormat="1" ht="50" customHeight="1" spans="1:6">
      <c r="A172" s="47" t="s">
        <v>458</v>
      </c>
      <c r="B172" s="53" t="s">
        <v>459</v>
      </c>
      <c r="C172" s="53" t="s">
        <v>460</v>
      </c>
      <c r="D172" s="47" t="s">
        <v>96</v>
      </c>
      <c r="E172" s="47" t="s">
        <v>97</v>
      </c>
      <c r="F172" s="52">
        <v>0</v>
      </c>
    </row>
    <row r="173" s="6" customFormat="1" ht="50" customHeight="1" spans="1:6">
      <c r="A173" s="47" t="s">
        <v>93</v>
      </c>
      <c r="B173" s="53" t="s">
        <v>94</v>
      </c>
      <c r="C173" s="53" t="s">
        <v>95</v>
      </c>
      <c r="D173" s="47" t="s">
        <v>96</v>
      </c>
      <c r="E173" s="47" t="s">
        <v>97</v>
      </c>
      <c r="F173" s="52">
        <v>19</v>
      </c>
    </row>
    <row r="174" s="6" customFormat="1" ht="50" customHeight="1" spans="1:7">
      <c r="A174" s="47" t="s">
        <v>244</v>
      </c>
      <c r="B174" s="48" t="s">
        <v>461</v>
      </c>
      <c r="C174" s="53"/>
      <c r="D174" s="47"/>
      <c r="E174" s="47"/>
      <c r="F174" s="52">
        <f>SUM(F175:F177)</f>
        <v>0</v>
      </c>
      <c r="G174" s="5"/>
    </row>
    <row r="175" s="6" customFormat="1" ht="50" customHeight="1" spans="1:6">
      <c r="A175" s="47" t="s">
        <v>462</v>
      </c>
      <c r="B175" s="53" t="s">
        <v>463</v>
      </c>
      <c r="C175" s="53" t="s">
        <v>464</v>
      </c>
      <c r="D175" s="47" t="s">
        <v>96</v>
      </c>
      <c r="E175" s="47" t="s">
        <v>465</v>
      </c>
      <c r="F175" s="52">
        <v>0</v>
      </c>
    </row>
    <row r="176" s="6" customFormat="1" ht="50" customHeight="1" spans="1:6">
      <c r="A176" s="47" t="s">
        <v>466</v>
      </c>
      <c r="B176" s="53" t="s">
        <v>467</v>
      </c>
      <c r="C176" s="53" t="s">
        <v>468</v>
      </c>
      <c r="D176" s="47" t="s">
        <v>96</v>
      </c>
      <c r="E176" s="47" t="s">
        <v>465</v>
      </c>
      <c r="F176" s="52">
        <v>0</v>
      </c>
    </row>
    <row r="177" s="6" customFormat="1" ht="50" customHeight="1" spans="1:6">
      <c r="A177" s="47" t="s">
        <v>469</v>
      </c>
      <c r="B177" s="53" t="s">
        <v>470</v>
      </c>
      <c r="C177" s="53" t="s">
        <v>471</v>
      </c>
      <c r="D177" s="47" t="s">
        <v>96</v>
      </c>
      <c r="E177" s="47" t="s">
        <v>465</v>
      </c>
      <c r="F177" s="52">
        <v>0</v>
      </c>
    </row>
    <row r="178" s="9" customFormat="1" ht="50" customHeight="1" spans="1:7">
      <c r="A178" s="45" t="s">
        <v>472</v>
      </c>
      <c r="B178" s="46" t="s">
        <v>473</v>
      </c>
      <c r="C178" s="62"/>
      <c r="D178" s="45"/>
      <c r="E178" s="45"/>
      <c r="F178" s="36">
        <f t="shared" ref="F178:F181" si="4">F179</f>
        <v>0</v>
      </c>
      <c r="G178" s="3"/>
    </row>
    <row r="179" s="6" customFormat="1" ht="50" customHeight="1" spans="1:7">
      <c r="A179" s="47" t="s">
        <v>293</v>
      </c>
      <c r="B179" s="48" t="s">
        <v>474</v>
      </c>
      <c r="C179" s="53"/>
      <c r="D179" s="47"/>
      <c r="E179" s="47"/>
      <c r="F179" s="52">
        <f t="shared" si="4"/>
        <v>0</v>
      </c>
      <c r="G179" s="5"/>
    </row>
    <row r="180" s="6" customFormat="1" ht="50" customHeight="1" spans="1:6">
      <c r="A180" s="47" t="s">
        <v>475</v>
      </c>
      <c r="B180" s="53" t="s">
        <v>476</v>
      </c>
      <c r="C180" s="53" t="s">
        <v>477</v>
      </c>
      <c r="D180" s="47" t="s">
        <v>478</v>
      </c>
      <c r="E180" s="47" t="s">
        <v>479</v>
      </c>
      <c r="F180" s="52">
        <v>0</v>
      </c>
    </row>
    <row r="181" s="9" customFormat="1" ht="50" customHeight="1" spans="1:7">
      <c r="A181" s="45" t="s">
        <v>480</v>
      </c>
      <c r="B181" s="46" t="s">
        <v>481</v>
      </c>
      <c r="C181" s="62"/>
      <c r="D181" s="45"/>
      <c r="E181" s="45"/>
      <c r="F181" s="36">
        <f t="shared" si="4"/>
        <v>2142</v>
      </c>
      <c r="G181" s="3"/>
    </row>
    <row r="182" s="6" customFormat="1" ht="50" customHeight="1" spans="1:7">
      <c r="A182" s="47" t="s">
        <v>293</v>
      </c>
      <c r="B182" s="48" t="s">
        <v>482</v>
      </c>
      <c r="C182" s="53"/>
      <c r="D182" s="47"/>
      <c r="E182" s="47"/>
      <c r="F182" s="52">
        <f>SUM(F183:F189)</f>
        <v>2142</v>
      </c>
      <c r="G182" s="5"/>
    </row>
    <row r="183" s="6" customFormat="1" ht="50" customHeight="1" spans="1:6">
      <c r="A183" s="47" t="s">
        <v>98</v>
      </c>
      <c r="B183" s="53" t="s">
        <v>99</v>
      </c>
      <c r="C183" s="53" t="s">
        <v>100</v>
      </c>
      <c r="D183" s="47" t="s">
        <v>101</v>
      </c>
      <c r="E183" s="47" t="s">
        <v>483</v>
      </c>
      <c r="F183" s="52">
        <v>0</v>
      </c>
    </row>
    <row r="184" s="6" customFormat="1" ht="50" customHeight="1" spans="1:6">
      <c r="A184" s="47" t="s">
        <v>98</v>
      </c>
      <c r="B184" s="53" t="s">
        <v>99</v>
      </c>
      <c r="C184" s="53" t="s">
        <v>100</v>
      </c>
      <c r="D184" s="47" t="s">
        <v>101</v>
      </c>
      <c r="E184" s="47" t="s">
        <v>102</v>
      </c>
      <c r="F184" s="52">
        <v>332</v>
      </c>
    </row>
    <row r="185" s="6" customFormat="1" ht="50" customHeight="1" spans="1:6">
      <c r="A185" s="47" t="s">
        <v>103</v>
      </c>
      <c r="B185" s="53" t="s">
        <v>104</v>
      </c>
      <c r="C185" s="53" t="s">
        <v>105</v>
      </c>
      <c r="D185" s="47" t="s">
        <v>101</v>
      </c>
      <c r="E185" s="47" t="s">
        <v>106</v>
      </c>
      <c r="F185" s="52">
        <v>120</v>
      </c>
    </row>
    <row r="186" s="6" customFormat="1" ht="50" customHeight="1" spans="1:6">
      <c r="A186" s="47" t="s">
        <v>107</v>
      </c>
      <c r="B186" s="53" t="s">
        <v>108</v>
      </c>
      <c r="C186" s="53" t="s">
        <v>109</v>
      </c>
      <c r="D186" s="47" t="s">
        <v>101</v>
      </c>
      <c r="E186" s="47" t="s">
        <v>110</v>
      </c>
      <c r="F186" s="52">
        <v>1245</v>
      </c>
    </row>
    <row r="187" s="6" customFormat="1" ht="50" customHeight="1" spans="1:6">
      <c r="A187" s="47" t="s">
        <v>103</v>
      </c>
      <c r="B187" s="53" t="s">
        <v>104</v>
      </c>
      <c r="C187" s="53" t="s">
        <v>105</v>
      </c>
      <c r="D187" s="47" t="s">
        <v>101</v>
      </c>
      <c r="E187" s="47" t="s">
        <v>110</v>
      </c>
      <c r="F187" s="52">
        <v>440</v>
      </c>
    </row>
    <row r="188" s="6" customFormat="1" ht="50" customHeight="1" spans="1:6">
      <c r="A188" s="47" t="s">
        <v>484</v>
      </c>
      <c r="B188" s="53" t="s">
        <v>485</v>
      </c>
      <c r="C188" s="53" t="s">
        <v>486</v>
      </c>
      <c r="D188" s="47" t="s">
        <v>101</v>
      </c>
      <c r="E188" s="47" t="s">
        <v>110</v>
      </c>
      <c r="F188" s="52">
        <v>0</v>
      </c>
    </row>
    <row r="189" s="8" customFormat="1" ht="50" customHeight="1" spans="1:6">
      <c r="A189" s="54" t="s">
        <v>9</v>
      </c>
      <c r="B189" s="58" t="s">
        <v>10</v>
      </c>
      <c r="C189" s="58" t="s">
        <v>111</v>
      </c>
      <c r="D189" s="54" t="s">
        <v>112</v>
      </c>
      <c r="E189" s="54" t="s">
        <v>113</v>
      </c>
      <c r="F189" s="52">
        <v>5</v>
      </c>
    </row>
    <row r="190" s="9" customFormat="1" ht="50" customHeight="1" spans="1:7">
      <c r="A190" s="45" t="s">
        <v>487</v>
      </c>
      <c r="B190" s="46" t="s">
        <v>488</v>
      </c>
      <c r="C190" s="62"/>
      <c r="D190" s="45"/>
      <c r="E190" s="45"/>
      <c r="F190" s="36">
        <f>SUM(F191,F194)</f>
        <v>0</v>
      </c>
      <c r="G190" s="3"/>
    </row>
    <row r="191" s="6" customFormat="1" ht="50" customHeight="1" spans="1:7">
      <c r="A191" s="47" t="s">
        <v>293</v>
      </c>
      <c r="B191" s="48" t="s">
        <v>489</v>
      </c>
      <c r="C191" s="53"/>
      <c r="D191" s="47"/>
      <c r="E191" s="47"/>
      <c r="F191" s="52">
        <f>SUM(F192:F193)</f>
        <v>0</v>
      </c>
      <c r="G191" s="5"/>
    </row>
    <row r="192" s="6" customFormat="1" ht="50" customHeight="1" spans="1:6">
      <c r="A192" s="47" t="s">
        <v>223</v>
      </c>
      <c r="B192" s="53" t="s">
        <v>224</v>
      </c>
      <c r="C192" s="53" t="s">
        <v>225</v>
      </c>
      <c r="D192" s="47" t="s">
        <v>490</v>
      </c>
      <c r="E192" s="47" t="s">
        <v>491</v>
      </c>
      <c r="F192" s="52">
        <v>0</v>
      </c>
    </row>
    <row r="193" s="6" customFormat="1" ht="50" customHeight="1" spans="1:6">
      <c r="A193" s="47" t="s">
        <v>492</v>
      </c>
      <c r="B193" s="53" t="s">
        <v>493</v>
      </c>
      <c r="C193" s="53" t="s">
        <v>494</v>
      </c>
      <c r="D193" s="47" t="s">
        <v>490</v>
      </c>
      <c r="E193" s="47" t="s">
        <v>491</v>
      </c>
      <c r="F193" s="52">
        <v>0</v>
      </c>
    </row>
    <row r="194" s="6" customFormat="1" ht="50" customHeight="1" spans="1:7">
      <c r="A194" s="47" t="s">
        <v>221</v>
      </c>
      <c r="B194" s="48" t="s">
        <v>495</v>
      </c>
      <c r="C194" s="53"/>
      <c r="D194" s="47"/>
      <c r="E194" s="47"/>
      <c r="F194" s="52">
        <f>F195</f>
        <v>0</v>
      </c>
      <c r="G194" s="5"/>
    </row>
    <row r="195" s="6" customFormat="1" ht="50" customHeight="1" spans="1:6">
      <c r="A195" s="47" t="s">
        <v>496</v>
      </c>
      <c r="B195" s="53" t="s">
        <v>497</v>
      </c>
      <c r="C195" s="53" t="s">
        <v>498</v>
      </c>
      <c r="D195" s="47" t="s">
        <v>490</v>
      </c>
      <c r="E195" s="47" t="s">
        <v>499</v>
      </c>
      <c r="F195" s="52">
        <v>0</v>
      </c>
    </row>
    <row r="196" s="9" customFormat="1" ht="50" customHeight="1" spans="1:7">
      <c r="A196" s="45" t="s">
        <v>500</v>
      </c>
      <c r="B196" s="46" t="s">
        <v>501</v>
      </c>
      <c r="C196" s="62"/>
      <c r="D196" s="45"/>
      <c r="E196" s="45"/>
      <c r="F196" s="36">
        <f>SUM(F197,F199)</f>
        <v>38</v>
      </c>
      <c r="G196" s="3"/>
    </row>
    <row r="197" s="6" customFormat="1" ht="50" customHeight="1" spans="1:7">
      <c r="A197" s="47" t="s">
        <v>293</v>
      </c>
      <c r="B197" s="48" t="s">
        <v>502</v>
      </c>
      <c r="C197" s="53"/>
      <c r="D197" s="47"/>
      <c r="E197" s="47"/>
      <c r="F197" s="52">
        <f>F198</f>
        <v>38</v>
      </c>
      <c r="G197" s="5"/>
    </row>
    <row r="198" s="6" customFormat="1" ht="50" customHeight="1" spans="1:6">
      <c r="A198" s="47" t="s">
        <v>114</v>
      </c>
      <c r="B198" s="53" t="s">
        <v>115</v>
      </c>
      <c r="C198" s="53" t="s">
        <v>116</v>
      </c>
      <c r="D198" s="47" t="s">
        <v>112</v>
      </c>
      <c r="E198" s="47" t="s">
        <v>117</v>
      </c>
      <c r="F198" s="52">
        <v>38</v>
      </c>
    </row>
    <row r="199" s="6" customFormat="1" ht="50" customHeight="1" spans="1:7">
      <c r="A199" s="47" t="s">
        <v>230</v>
      </c>
      <c r="B199" s="48" t="s">
        <v>503</v>
      </c>
      <c r="C199" s="53"/>
      <c r="D199" s="47"/>
      <c r="E199" s="47"/>
      <c r="F199" s="52">
        <f>SUM(F200:F201)</f>
        <v>0</v>
      </c>
      <c r="G199" s="5"/>
    </row>
    <row r="200" s="6" customFormat="1" ht="50" customHeight="1" spans="1:6">
      <c r="A200" s="47" t="s">
        <v>475</v>
      </c>
      <c r="B200" s="53" t="s">
        <v>476</v>
      </c>
      <c r="C200" s="53" t="s">
        <v>504</v>
      </c>
      <c r="D200" s="47" t="s">
        <v>478</v>
      </c>
      <c r="E200" s="47" t="s">
        <v>505</v>
      </c>
      <c r="F200" s="52">
        <v>0</v>
      </c>
    </row>
    <row r="201" s="6" customFormat="1" ht="50" customHeight="1" spans="1:6">
      <c r="A201" s="47" t="s">
        <v>506</v>
      </c>
      <c r="B201" s="53" t="s">
        <v>507</v>
      </c>
      <c r="C201" s="53" t="s">
        <v>508</v>
      </c>
      <c r="D201" s="47" t="s">
        <v>112</v>
      </c>
      <c r="E201" s="47" t="s">
        <v>505</v>
      </c>
      <c r="F201" s="52">
        <v>0</v>
      </c>
    </row>
    <row r="202" s="9" customFormat="1" ht="50" customHeight="1" spans="1:7">
      <c r="A202" s="45" t="s">
        <v>509</v>
      </c>
      <c r="B202" s="46" t="s">
        <v>510</v>
      </c>
      <c r="C202" s="62"/>
      <c r="D202" s="45"/>
      <c r="E202" s="45"/>
      <c r="F202" s="36">
        <f>F203</f>
        <v>3172</v>
      </c>
      <c r="G202" s="3"/>
    </row>
    <row r="203" s="6" customFormat="1" ht="50" customHeight="1" spans="1:7">
      <c r="A203" s="47" t="s">
        <v>244</v>
      </c>
      <c r="B203" s="48" t="s">
        <v>511</v>
      </c>
      <c r="C203" s="53"/>
      <c r="D203" s="47"/>
      <c r="E203" s="47"/>
      <c r="F203" s="52">
        <f>SUM(F204:F212)</f>
        <v>3172</v>
      </c>
      <c r="G203" s="5"/>
    </row>
    <row r="204" s="6" customFormat="1" ht="50" customHeight="1" spans="1:6">
      <c r="A204" s="47" t="s">
        <v>512</v>
      </c>
      <c r="B204" s="53" t="s">
        <v>513</v>
      </c>
      <c r="C204" s="53" t="s">
        <v>514</v>
      </c>
      <c r="D204" s="47" t="s">
        <v>121</v>
      </c>
      <c r="E204" s="47" t="s">
        <v>122</v>
      </c>
      <c r="F204" s="52">
        <v>0</v>
      </c>
    </row>
    <row r="205" s="6" customFormat="1" ht="50" customHeight="1" spans="1:6">
      <c r="A205" s="47" t="s">
        <v>515</v>
      </c>
      <c r="B205" s="53" t="s">
        <v>516</v>
      </c>
      <c r="C205" s="53" t="s">
        <v>517</v>
      </c>
      <c r="D205" s="47" t="s">
        <v>121</v>
      </c>
      <c r="E205" s="47" t="s">
        <v>122</v>
      </c>
      <c r="F205" s="52">
        <v>0</v>
      </c>
    </row>
    <row r="206" s="6" customFormat="1" ht="50" customHeight="1" spans="1:6">
      <c r="A206" s="47" t="s">
        <v>518</v>
      </c>
      <c r="B206" s="53" t="s">
        <v>519</v>
      </c>
      <c r="C206" s="53" t="s">
        <v>520</v>
      </c>
      <c r="D206" s="47" t="s">
        <v>121</v>
      </c>
      <c r="E206" s="47" t="s">
        <v>122</v>
      </c>
      <c r="F206" s="52">
        <v>0</v>
      </c>
    </row>
    <row r="207" s="6" customFormat="1" ht="50" customHeight="1" spans="1:6">
      <c r="A207" s="47" t="s">
        <v>118</v>
      </c>
      <c r="B207" s="53" t="s">
        <v>119</v>
      </c>
      <c r="C207" s="53" t="s">
        <v>120</v>
      </c>
      <c r="D207" s="47" t="s">
        <v>121</v>
      </c>
      <c r="E207" s="47" t="s">
        <v>122</v>
      </c>
      <c r="F207" s="52">
        <v>830</v>
      </c>
    </row>
    <row r="208" s="6" customFormat="1" ht="50" customHeight="1" spans="1:6">
      <c r="A208" s="47" t="s">
        <v>521</v>
      </c>
      <c r="B208" s="53" t="s">
        <v>522</v>
      </c>
      <c r="C208" s="53" t="s">
        <v>523</v>
      </c>
      <c r="D208" s="47" t="s">
        <v>121</v>
      </c>
      <c r="E208" s="47" t="s">
        <v>122</v>
      </c>
      <c r="F208" s="52">
        <v>0</v>
      </c>
    </row>
    <row r="209" s="6" customFormat="1" ht="50" customHeight="1" spans="1:6">
      <c r="A209" s="47" t="s">
        <v>524</v>
      </c>
      <c r="B209" s="53" t="s">
        <v>525</v>
      </c>
      <c r="C209" s="53" t="s">
        <v>526</v>
      </c>
      <c r="D209" s="47" t="s">
        <v>121</v>
      </c>
      <c r="E209" s="47" t="s">
        <v>122</v>
      </c>
      <c r="F209" s="52">
        <v>0</v>
      </c>
    </row>
    <row r="210" s="6" customFormat="1" ht="50" customHeight="1" spans="1:6">
      <c r="A210" s="47" t="s">
        <v>123</v>
      </c>
      <c r="B210" s="53" t="s">
        <v>124</v>
      </c>
      <c r="C210" s="53" t="s">
        <v>125</v>
      </c>
      <c r="D210" s="47" t="s">
        <v>121</v>
      </c>
      <c r="E210" s="47" t="s">
        <v>122</v>
      </c>
      <c r="F210" s="52">
        <v>2077</v>
      </c>
    </row>
    <row r="211" s="8" customFormat="1" ht="50" customHeight="1" spans="1:6">
      <c r="A211" s="54" t="s">
        <v>127</v>
      </c>
      <c r="B211" s="59" t="s">
        <v>527</v>
      </c>
      <c r="C211" s="59" t="s">
        <v>528</v>
      </c>
      <c r="D211" s="60"/>
      <c r="E211" s="61" t="s">
        <v>122</v>
      </c>
      <c r="F211" s="52">
        <v>0</v>
      </c>
    </row>
    <row r="212" s="8" customFormat="1" ht="50" customHeight="1" spans="1:6">
      <c r="A212" s="54" t="s">
        <v>127</v>
      </c>
      <c r="B212" s="59" t="s">
        <v>128</v>
      </c>
      <c r="C212" s="59" t="s">
        <v>129</v>
      </c>
      <c r="D212" s="60"/>
      <c r="E212" s="61" t="s">
        <v>122</v>
      </c>
      <c r="F212" s="52">
        <v>265</v>
      </c>
    </row>
    <row r="213" s="8" customFormat="1" ht="50" customHeight="1" spans="1:6">
      <c r="A213" s="54"/>
      <c r="B213" s="59"/>
      <c r="C213" s="59"/>
      <c r="D213" s="60"/>
      <c r="E213" s="61"/>
      <c r="F213" s="52"/>
    </row>
    <row r="214" s="5" customFormat="1" ht="50" customHeight="1" spans="1:6">
      <c r="A214" s="64"/>
      <c r="B214" s="41" t="s">
        <v>529</v>
      </c>
      <c r="C214" s="49"/>
      <c r="D214" s="50"/>
      <c r="E214" s="51"/>
      <c r="F214" s="65">
        <f>SUM(F215,F250,F252)</f>
        <v>1022</v>
      </c>
    </row>
    <row r="215" s="3" customFormat="1" ht="50" customHeight="1" spans="1:6">
      <c r="A215" s="40"/>
      <c r="B215" s="33" t="s">
        <v>530</v>
      </c>
      <c r="C215" s="42"/>
      <c r="D215" s="43"/>
      <c r="E215" s="44"/>
      <c r="F215" s="36">
        <f>SUM(F216,F221,F224)</f>
        <v>990</v>
      </c>
    </row>
    <row r="216" s="8" customFormat="1" ht="50" customHeight="1" spans="1:7">
      <c r="A216" s="66" t="s">
        <v>308</v>
      </c>
      <c r="B216" s="67" t="s">
        <v>309</v>
      </c>
      <c r="C216" s="68"/>
      <c r="D216" s="60"/>
      <c r="E216" s="60"/>
      <c r="F216" s="36">
        <f>SUM(F217)</f>
        <v>135</v>
      </c>
      <c r="G216" s="3"/>
    </row>
    <row r="217" s="7" customFormat="1" ht="50" customHeight="1" spans="1:7">
      <c r="A217" s="54" t="s">
        <v>531</v>
      </c>
      <c r="B217" s="55" t="s">
        <v>532</v>
      </c>
      <c r="C217" s="56"/>
      <c r="D217" s="57"/>
      <c r="E217" s="57"/>
      <c r="F217" s="52">
        <f>SUM(F218:F220)</f>
        <v>135</v>
      </c>
      <c r="G217" s="5"/>
    </row>
    <row r="218" s="10" customFormat="1" ht="50" customHeight="1" spans="1:6">
      <c r="A218" s="54" t="s">
        <v>131</v>
      </c>
      <c r="B218" s="53" t="s">
        <v>132</v>
      </c>
      <c r="C218" s="58" t="s">
        <v>133</v>
      </c>
      <c r="D218" s="54" t="s">
        <v>134</v>
      </c>
      <c r="E218" s="54" t="s">
        <v>135</v>
      </c>
      <c r="F218" s="52">
        <v>90</v>
      </c>
    </row>
    <row r="219" s="10" customFormat="1" ht="50" customHeight="1" spans="1:6">
      <c r="A219" s="54" t="s">
        <v>131</v>
      </c>
      <c r="B219" s="53" t="s">
        <v>132</v>
      </c>
      <c r="C219" s="58" t="s">
        <v>133</v>
      </c>
      <c r="D219" s="54" t="s">
        <v>134</v>
      </c>
      <c r="E219" s="54" t="s">
        <v>136</v>
      </c>
      <c r="F219" s="52">
        <v>45</v>
      </c>
    </row>
    <row r="220" s="10" customFormat="1" ht="50" customHeight="1" spans="1:6">
      <c r="A220" s="54" t="s">
        <v>533</v>
      </c>
      <c r="B220" s="53" t="s">
        <v>534</v>
      </c>
      <c r="C220" s="58" t="s">
        <v>535</v>
      </c>
      <c r="D220" s="54" t="s">
        <v>134</v>
      </c>
      <c r="E220" s="54" t="s">
        <v>136</v>
      </c>
      <c r="F220" s="52">
        <v>0</v>
      </c>
    </row>
    <row r="221" s="8" customFormat="1" ht="50" customHeight="1" spans="1:7">
      <c r="A221" s="66" t="s">
        <v>336</v>
      </c>
      <c r="B221" s="67" t="s">
        <v>337</v>
      </c>
      <c r="C221" s="68"/>
      <c r="D221" s="60"/>
      <c r="E221" s="60"/>
      <c r="F221" s="36">
        <f t="shared" ref="F221:F225" si="5">F222</f>
        <v>0</v>
      </c>
      <c r="G221" s="3"/>
    </row>
    <row r="222" s="7" customFormat="1" ht="50" customHeight="1" spans="1:7">
      <c r="A222" s="54" t="s">
        <v>536</v>
      </c>
      <c r="B222" s="55" t="s">
        <v>537</v>
      </c>
      <c r="C222" s="56"/>
      <c r="D222" s="57"/>
      <c r="E222" s="57"/>
      <c r="F222" s="52">
        <f t="shared" si="5"/>
        <v>0</v>
      </c>
      <c r="G222" s="5"/>
    </row>
    <row r="223" s="10" customFormat="1" ht="50" customHeight="1" spans="1:6">
      <c r="A223" s="54" t="s">
        <v>538</v>
      </c>
      <c r="B223" s="53" t="s">
        <v>539</v>
      </c>
      <c r="C223" s="58" t="s">
        <v>540</v>
      </c>
      <c r="D223" s="54" t="s">
        <v>541</v>
      </c>
      <c r="E223" s="54" t="s">
        <v>542</v>
      </c>
      <c r="F223" s="52">
        <v>0</v>
      </c>
    </row>
    <row r="224" s="8" customFormat="1" ht="50" customHeight="1" spans="1:7">
      <c r="A224" s="66" t="s">
        <v>509</v>
      </c>
      <c r="B224" s="67" t="s">
        <v>510</v>
      </c>
      <c r="C224" s="68"/>
      <c r="D224" s="60"/>
      <c r="E224" s="60"/>
      <c r="F224" s="36">
        <f>SUM(F225,F227)</f>
        <v>855</v>
      </c>
      <c r="G224" s="3"/>
    </row>
    <row r="225" s="7" customFormat="1" ht="50" customHeight="1" spans="1:7">
      <c r="A225" s="54" t="s">
        <v>281</v>
      </c>
      <c r="B225" s="55" t="s">
        <v>543</v>
      </c>
      <c r="C225" s="56"/>
      <c r="D225" s="57"/>
      <c r="E225" s="57"/>
      <c r="F225" s="52">
        <f t="shared" si="5"/>
        <v>0</v>
      </c>
      <c r="G225" s="5"/>
    </row>
    <row r="226" s="10" customFormat="1" ht="50" customHeight="1" spans="1:6">
      <c r="A226" s="54" t="s">
        <v>544</v>
      </c>
      <c r="B226" s="53" t="s">
        <v>545</v>
      </c>
      <c r="C226" s="58" t="s">
        <v>546</v>
      </c>
      <c r="D226" s="54" t="s">
        <v>150</v>
      </c>
      <c r="E226" s="54" t="s">
        <v>547</v>
      </c>
      <c r="F226" s="52">
        <v>0</v>
      </c>
    </row>
    <row r="227" s="7" customFormat="1" ht="50" customHeight="1" spans="1:7">
      <c r="A227" s="54" t="s">
        <v>536</v>
      </c>
      <c r="B227" s="55" t="s">
        <v>548</v>
      </c>
      <c r="C227" s="56"/>
      <c r="D227" s="57"/>
      <c r="E227" s="57"/>
      <c r="F227" s="52">
        <f>SUM(F228:F249)</f>
        <v>855</v>
      </c>
      <c r="G227" s="5"/>
    </row>
    <row r="228" s="10" customFormat="1" ht="50" customHeight="1" spans="1:6">
      <c r="A228" s="54" t="s">
        <v>549</v>
      </c>
      <c r="B228" s="53" t="s">
        <v>550</v>
      </c>
      <c r="C228" s="58" t="s">
        <v>551</v>
      </c>
      <c r="D228" s="54" t="s">
        <v>134</v>
      </c>
      <c r="E228" s="54" t="s">
        <v>140</v>
      </c>
      <c r="F228" s="52">
        <v>0</v>
      </c>
    </row>
    <row r="229" s="10" customFormat="1" ht="50" customHeight="1" spans="1:6">
      <c r="A229" s="54" t="s">
        <v>137</v>
      </c>
      <c r="B229" s="53" t="s">
        <v>138</v>
      </c>
      <c r="C229" s="58" t="s">
        <v>139</v>
      </c>
      <c r="D229" s="54" t="s">
        <v>134</v>
      </c>
      <c r="E229" s="54" t="s">
        <v>140</v>
      </c>
      <c r="F229" s="52">
        <v>262</v>
      </c>
    </row>
    <row r="230" s="10" customFormat="1" ht="50" customHeight="1" spans="1:6">
      <c r="A230" s="54" t="s">
        <v>141</v>
      </c>
      <c r="B230" s="53" t="s">
        <v>142</v>
      </c>
      <c r="C230" s="58" t="s">
        <v>143</v>
      </c>
      <c r="D230" s="54" t="s">
        <v>134</v>
      </c>
      <c r="E230" s="54" t="s">
        <v>140</v>
      </c>
      <c r="F230" s="52">
        <v>119</v>
      </c>
    </row>
    <row r="231" s="10" customFormat="1" ht="50" customHeight="1" spans="1:6">
      <c r="A231" s="54" t="s">
        <v>552</v>
      </c>
      <c r="B231" s="53" t="s">
        <v>553</v>
      </c>
      <c r="C231" s="58" t="s">
        <v>554</v>
      </c>
      <c r="D231" s="54" t="s">
        <v>134</v>
      </c>
      <c r="E231" s="54" t="s">
        <v>140</v>
      </c>
      <c r="F231" s="52">
        <v>0</v>
      </c>
    </row>
    <row r="232" s="10" customFormat="1" ht="50" customHeight="1" spans="1:6">
      <c r="A232" s="54" t="s">
        <v>144</v>
      </c>
      <c r="B232" s="53" t="s">
        <v>145</v>
      </c>
      <c r="C232" s="58" t="s">
        <v>146</v>
      </c>
      <c r="D232" s="54" t="s">
        <v>134</v>
      </c>
      <c r="E232" s="54" t="s">
        <v>140</v>
      </c>
      <c r="F232" s="52">
        <v>24</v>
      </c>
    </row>
    <row r="233" s="10" customFormat="1" ht="50" customHeight="1" spans="1:6">
      <c r="A233" s="54" t="s">
        <v>555</v>
      </c>
      <c r="B233" s="53" t="s">
        <v>556</v>
      </c>
      <c r="C233" s="58" t="s">
        <v>557</v>
      </c>
      <c r="D233" s="54" t="s">
        <v>150</v>
      </c>
      <c r="E233" s="54" t="s">
        <v>140</v>
      </c>
      <c r="F233" s="52">
        <v>0</v>
      </c>
    </row>
    <row r="234" s="10" customFormat="1" ht="50" customHeight="1" spans="1:6">
      <c r="A234" s="54" t="s">
        <v>558</v>
      </c>
      <c r="B234" s="53" t="s">
        <v>559</v>
      </c>
      <c r="C234" s="58" t="s">
        <v>560</v>
      </c>
      <c r="D234" s="54" t="s">
        <v>150</v>
      </c>
      <c r="E234" s="54" t="s">
        <v>140</v>
      </c>
      <c r="F234" s="52">
        <v>0</v>
      </c>
    </row>
    <row r="235" s="10" customFormat="1" ht="50" customHeight="1" spans="1:6">
      <c r="A235" s="54" t="s">
        <v>561</v>
      </c>
      <c r="B235" s="53" t="s">
        <v>562</v>
      </c>
      <c r="C235" s="58" t="s">
        <v>563</v>
      </c>
      <c r="D235" s="54" t="s">
        <v>150</v>
      </c>
      <c r="E235" s="54" t="s">
        <v>140</v>
      </c>
      <c r="F235" s="52">
        <v>0</v>
      </c>
    </row>
    <row r="236" s="10" customFormat="1" ht="50" customHeight="1" spans="1:6">
      <c r="A236" s="54" t="s">
        <v>564</v>
      </c>
      <c r="B236" s="53" t="s">
        <v>565</v>
      </c>
      <c r="C236" s="58" t="s">
        <v>566</v>
      </c>
      <c r="D236" s="54" t="s">
        <v>567</v>
      </c>
      <c r="E236" s="54" t="s">
        <v>151</v>
      </c>
      <c r="F236" s="52">
        <v>0</v>
      </c>
    </row>
    <row r="237" s="10" customFormat="1" ht="50" customHeight="1" spans="1:6">
      <c r="A237" s="54" t="s">
        <v>568</v>
      </c>
      <c r="B237" s="53" t="s">
        <v>569</v>
      </c>
      <c r="C237" s="58" t="s">
        <v>570</v>
      </c>
      <c r="D237" s="54" t="s">
        <v>567</v>
      </c>
      <c r="E237" s="54" t="s">
        <v>151</v>
      </c>
      <c r="F237" s="52">
        <v>0</v>
      </c>
    </row>
    <row r="238" s="10" customFormat="1" ht="50" customHeight="1" spans="1:6">
      <c r="A238" s="54" t="s">
        <v>147</v>
      </c>
      <c r="B238" s="53" t="s">
        <v>148</v>
      </c>
      <c r="C238" s="58" t="s">
        <v>149</v>
      </c>
      <c r="D238" s="54" t="s">
        <v>150</v>
      </c>
      <c r="E238" s="54" t="s">
        <v>151</v>
      </c>
      <c r="F238" s="52">
        <v>75</v>
      </c>
    </row>
    <row r="239" s="10" customFormat="1" ht="50" customHeight="1" spans="1:6">
      <c r="A239" s="54" t="s">
        <v>152</v>
      </c>
      <c r="B239" s="53" t="s">
        <v>153</v>
      </c>
      <c r="C239" s="58" t="s">
        <v>154</v>
      </c>
      <c r="D239" s="54" t="s">
        <v>150</v>
      </c>
      <c r="E239" s="54" t="s">
        <v>155</v>
      </c>
      <c r="F239" s="52">
        <v>9</v>
      </c>
    </row>
    <row r="240" s="10" customFormat="1" ht="50" customHeight="1" spans="1:6">
      <c r="A240" s="54" t="s">
        <v>156</v>
      </c>
      <c r="B240" s="53" t="s">
        <v>157</v>
      </c>
      <c r="C240" s="58" t="s">
        <v>158</v>
      </c>
      <c r="D240" s="54" t="s">
        <v>134</v>
      </c>
      <c r="E240" s="54" t="s">
        <v>159</v>
      </c>
      <c r="F240" s="52">
        <v>71</v>
      </c>
    </row>
    <row r="241" s="10" customFormat="1" ht="50" customHeight="1" spans="1:6">
      <c r="A241" s="54" t="s">
        <v>160</v>
      </c>
      <c r="B241" s="53" t="s">
        <v>571</v>
      </c>
      <c r="C241" s="58" t="s">
        <v>162</v>
      </c>
      <c r="D241" s="54" t="s">
        <v>134</v>
      </c>
      <c r="E241" s="54" t="s">
        <v>159</v>
      </c>
      <c r="F241" s="52">
        <v>1</v>
      </c>
    </row>
    <row r="242" s="10" customFormat="1" ht="50" customHeight="1" spans="1:6">
      <c r="A242" s="54" t="s">
        <v>163</v>
      </c>
      <c r="B242" s="53" t="s">
        <v>164</v>
      </c>
      <c r="C242" s="58" t="s">
        <v>165</v>
      </c>
      <c r="D242" s="54" t="s">
        <v>150</v>
      </c>
      <c r="E242" s="54" t="s">
        <v>159</v>
      </c>
      <c r="F242" s="52">
        <v>263</v>
      </c>
    </row>
    <row r="243" s="10" customFormat="1" ht="50" customHeight="1" spans="1:6">
      <c r="A243" s="54" t="s">
        <v>572</v>
      </c>
      <c r="B243" s="53" t="s">
        <v>573</v>
      </c>
      <c r="C243" s="58" t="s">
        <v>574</v>
      </c>
      <c r="D243" s="54" t="s">
        <v>567</v>
      </c>
      <c r="E243" s="54" t="s">
        <v>575</v>
      </c>
      <c r="F243" s="52">
        <v>0</v>
      </c>
    </row>
    <row r="244" s="10" customFormat="1" ht="50" customHeight="1" spans="1:6">
      <c r="A244" s="54" t="s">
        <v>576</v>
      </c>
      <c r="B244" s="53" t="s">
        <v>577</v>
      </c>
      <c r="C244" s="58" t="s">
        <v>578</v>
      </c>
      <c r="D244" s="54" t="s">
        <v>150</v>
      </c>
      <c r="E244" s="54" t="s">
        <v>575</v>
      </c>
      <c r="F244" s="52">
        <v>0</v>
      </c>
    </row>
    <row r="245" s="10" customFormat="1" ht="50" customHeight="1" spans="1:6">
      <c r="A245" s="54" t="s">
        <v>166</v>
      </c>
      <c r="B245" s="53" t="s">
        <v>167</v>
      </c>
      <c r="C245" s="58" t="s">
        <v>168</v>
      </c>
      <c r="D245" s="54" t="s">
        <v>150</v>
      </c>
      <c r="E245" s="54" t="s">
        <v>169</v>
      </c>
      <c r="F245" s="52">
        <v>12</v>
      </c>
    </row>
    <row r="246" s="10" customFormat="1" ht="50" customHeight="1" spans="1:6">
      <c r="A246" s="54" t="s">
        <v>579</v>
      </c>
      <c r="B246" s="53" t="s">
        <v>580</v>
      </c>
      <c r="C246" s="58" t="s">
        <v>581</v>
      </c>
      <c r="D246" s="54" t="s">
        <v>150</v>
      </c>
      <c r="E246" s="54" t="s">
        <v>173</v>
      </c>
      <c r="F246" s="52">
        <v>0</v>
      </c>
    </row>
    <row r="247" s="10" customFormat="1" ht="50" customHeight="1" spans="1:6">
      <c r="A247" s="54" t="s">
        <v>582</v>
      </c>
      <c r="B247" s="53" t="s">
        <v>583</v>
      </c>
      <c r="C247" s="58" t="s">
        <v>584</v>
      </c>
      <c r="D247" s="54" t="s">
        <v>150</v>
      </c>
      <c r="E247" s="54" t="s">
        <v>173</v>
      </c>
      <c r="F247" s="52">
        <v>0</v>
      </c>
    </row>
    <row r="248" s="10" customFormat="1" ht="50" customHeight="1" spans="1:6">
      <c r="A248" s="54" t="s">
        <v>170</v>
      </c>
      <c r="B248" s="53" t="s">
        <v>171</v>
      </c>
      <c r="C248" s="58" t="s">
        <v>172</v>
      </c>
      <c r="D248" s="54" t="s">
        <v>150</v>
      </c>
      <c r="E248" s="54" t="s">
        <v>173</v>
      </c>
      <c r="F248" s="52">
        <v>19</v>
      </c>
    </row>
    <row r="249" s="10" customFormat="1" ht="50" customHeight="1" spans="1:6">
      <c r="A249" s="54" t="s">
        <v>582</v>
      </c>
      <c r="B249" s="53" t="s">
        <v>583</v>
      </c>
      <c r="C249" s="58" t="s">
        <v>584</v>
      </c>
      <c r="D249" s="54" t="s">
        <v>150</v>
      </c>
      <c r="E249" s="54" t="s">
        <v>173</v>
      </c>
      <c r="F249" s="52">
        <v>0</v>
      </c>
    </row>
    <row r="250" s="3" customFormat="1" ht="50" customHeight="1" spans="1:6">
      <c r="A250" s="40"/>
      <c r="B250" s="33" t="s">
        <v>585</v>
      </c>
      <c r="C250" s="42"/>
      <c r="D250" s="43"/>
      <c r="E250" s="44"/>
      <c r="F250" s="36">
        <f>SUM(F251)</f>
        <v>32</v>
      </c>
    </row>
    <row r="251" s="8" customFormat="1" ht="50" customHeight="1" spans="1:6">
      <c r="A251" s="54" t="s">
        <v>175</v>
      </c>
      <c r="B251" s="58" t="s">
        <v>10</v>
      </c>
      <c r="C251" s="58" t="s">
        <v>176</v>
      </c>
      <c r="D251" s="54" t="s">
        <v>134</v>
      </c>
      <c r="E251" s="54" t="s">
        <v>140</v>
      </c>
      <c r="F251" s="52">
        <v>32</v>
      </c>
    </row>
    <row r="252" s="8" customFormat="1" ht="50" customHeight="1" spans="1:6">
      <c r="A252" s="66"/>
      <c r="B252" s="67" t="s">
        <v>586</v>
      </c>
      <c r="C252" s="68"/>
      <c r="D252" s="60"/>
      <c r="E252" s="60"/>
      <c r="F252" s="36">
        <f>SUM(F253:F253)</f>
        <v>0</v>
      </c>
    </row>
    <row r="253" s="11" customFormat="1" ht="50" customHeight="1" spans="1:6">
      <c r="A253" s="69"/>
      <c r="B253" s="70"/>
      <c r="C253" s="71"/>
      <c r="D253" s="72"/>
      <c r="E253" s="72"/>
      <c r="F253" s="65"/>
    </row>
    <row r="254" s="5" customFormat="1" ht="50" customHeight="1" spans="1:6">
      <c r="A254" s="64"/>
      <c r="B254" s="41" t="s">
        <v>587</v>
      </c>
      <c r="C254" s="49"/>
      <c r="D254" s="50"/>
      <c r="E254" s="51"/>
      <c r="F254" s="65">
        <f>SUM(F255,F257)</f>
        <v>2</v>
      </c>
    </row>
    <row r="255" s="3" customFormat="1" ht="50" customHeight="1" spans="1:6">
      <c r="A255" s="40"/>
      <c r="B255" s="33" t="s">
        <v>530</v>
      </c>
      <c r="C255" s="42"/>
      <c r="D255" s="43"/>
      <c r="E255" s="44"/>
      <c r="F255" s="36">
        <f>SUM(F256:F256)</f>
        <v>2</v>
      </c>
    </row>
    <row r="256" s="10" customFormat="1" ht="50" customHeight="1" spans="1:6">
      <c r="A256" s="54" t="s">
        <v>178</v>
      </c>
      <c r="B256" s="53" t="s">
        <v>179</v>
      </c>
      <c r="C256" s="58" t="s">
        <v>180</v>
      </c>
      <c r="D256" s="54" t="s">
        <v>181</v>
      </c>
      <c r="E256" s="54" t="s">
        <v>182</v>
      </c>
      <c r="F256" s="52">
        <v>2</v>
      </c>
    </row>
    <row r="257" s="3" customFormat="1" ht="50" customHeight="1" spans="1:6">
      <c r="A257" s="40"/>
      <c r="B257" s="33" t="s">
        <v>585</v>
      </c>
      <c r="C257" s="42"/>
      <c r="D257" s="43"/>
      <c r="E257" s="44"/>
      <c r="F257" s="36">
        <f>SUM(F258)</f>
        <v>0</v>
      </c>
    </row>
    <row r="258" s="11" customFormat="1" ht="50" customHeight="1" spans="1:6">
      <c r="A258" s="54" t="s">
        <v>175</v>
      </c>
      <c r="B258" s="58" t="s">
        <v>10</v>
      </c>
      <c r="C258" s="58" t="s">
        <v>588</v>
      </c>
      <c r="D258" s="54" t="s">
        <v>181</v>
      </c>
      <c r="E258" s="54" t="s">
        <v>182</v>
      </c>
      <c r="F258" s="52">
        <v>0</v>
      </c>
    </row>
    <row r="259" s="12" customFormat="1" ht="50" customHeight="1" spans="1:6">
      <c r="A259" s="73"/>
      <c r="B259" s="41" t="s">
        <v>589</v>
      </c>
      <c r="C259" s="74"/>
      <c r="D259" s="75"/>
      <c r="E259" s="76"/>
      <c r="F259" s="31">
        <f>SUM(F260,F268)</f>
        <v>462</v>
      </c>
    </row>
    <row r="260" s="5" customFormat="1" ht="50" customHeight="1" spans="1:6">
      <c r="A260" s="64"/>
      <c r="B260" s="41" t="s">
        <v>590</v>
      </c>
      <c r="C260" s="49"/>
      <c r="D260" s="50"/>
      <c r="E260" s="51"/>
      <c r="F260" s="65">
        <f>SUM(F261:F262)</f>
        <v>462</v>
      </c>
    </row>
    <row r="261" s="5" customFormat="1" ht="50" customHeight="1" spans="1:6">
      <c r="A261" s="64"/>
      <c r="B261" s="33" t="s">
        <v>591</v>
      </c>
      <c r="C261" s="49"/>
      <c r="D261" s="50"/>
      <c r="E261" s="51"/>
      <c r="F261" s="65"/>
    </row>
    <row r="262" s="5" customFormat="1" ht="50" customHeight="1" spans="1:6">
      <c r="A262" s="64"/>
      <c r="B262" s="33" t="s">
        <v>592</v>
      </c>
      <c r="C262" s="49"/>
      <c r="D262" s="50"/>
      <c r="E262" s="51"/>
      <c r="F262" s="65">
        <f>SUM(F263:F267)</f>
        <v>462</v>
      </c>
    </row>
    <row r="263" s="5" customFormat="1" ht="50" customHeight="1" spans="1:6">
      <c r="A263" s="54" t="s">
        <v>593</v>
      </c>
      <c r="B263" s="59"/>
      <c r="C263" s="59" t="s">
        <v>594</v>
      </c>
      <c r="D263" s="50"/>
      <c r="E263" s="51"/>
      <c r="F263" s="65">
        <v>430</v>
      </c>
    </row>
    <row r="264" s="5" customFormat="1" ht="50" customHeight="1" spans="1:6">
      <c r="A264" s="54" t="s">
        <v>595</v>
      </c>
      <c r="B264" s="59"/>
      <c r="C264" s="59" t="s">
        <v>596</v>
      </c>
      <c r="D264" s="50"/>
      <c r="E264" s="51"/>
      <c r="F264" s="77">
        <v>2</v>
      </c>
    </row>
    <row r="265" s="5" customFormat="1" ht="50" customHeight="1" spans="1:6">
      <c r="A265" s="54" t="s">
        <v>597</v>
      </c>
      <c r="B265" s="59"/>
      <c r="C265" s="59" t="s">
        <v>598</v>
      </c>
      <c r="D265" s="50"/>
      <c r="E265" s="51"/>
      <c r="F265" s="65"/>
    </row>
    <row r="266" s="5" customFormat="1" ht="50" customHeight="1" spans="1:6">
      <c r="A266" s="54" t="s">
        <v>599</v>
      </c>
      <c r="B266" s="59"/>
      <c r="C266" s="59" t="s">
        <v>600</v>
      </c>
      <c r="D266" s="50"/>
      <c r="E266" s="51"/>
      <c r="F266" s="65"/>
    </row>
    <row r="267" s="5" customFormat="1" ht="50" customHeight="1" spans="1:6">
      <c r="A267" s="54" t="s">
        <v>601</v>
      </c>
      <c r="B267" s="59"/>
      <c r="C267" s="59" t="s">
        <v>602</v>
      </c>
      <c r="D267" s="50"/>
      <c r="E267" s="51"/>
      <c r="F267" s="65">
        <v>30</v>
      </c>
    </row>
    <row r="268" s="5" customFormat="1" ht="50" customHeight="1" spans="1:6">
      <c r="A268" s="64"/>
      <c r="B268" s="41" t="s">
        <v>603</v>
      </c>
      <c r="C268" s="49"/>
      <c r="D268" s="50"/>
      <c r="E268" s="51"/>
      <c r="F268" s="65"/>
    </row>
    <row r="269" s="12" customFormat="1" ht="50" customHeight="1" spans="1:6">
      <c r="A269" s="73"/>
      <c r="B269" s="41" t="s">
        <v>604</v>
      </c>
      <c r="C269" s="74"/>
      <c r="D269" s="75"/>
      <c r="E269" s="76"/>
      <c r="F269" s="31">
        <f>F3-F259</f>
        <v>300623</v>
      </c>
    </row>
    <row r="270" ht="50" customHeight="1" spans="1:6">
      <c r="A270" s="64"/>
      <c r="B270" s="70"/>
      <c r="C270" s="49"/>
      <c r="D270" s="50"/>
      <c r="E270" s="51"/>
      <c r="F270" s="65"/>
    </row>
    <row r="271" s="12" customFormat="1" ht="50" customHeight="1" spans="1:6">
      <c r="A271" s="73"/>
      <c r="B271" s="41" t="s">
        <v>605</v>
      </c>
      <c r="C271" s="74"/>
      <c r="D271" s="75"/>
      <c r="E271" s="76"/>
      <c r="F271" s="31">
        <f>SUM(F272,F274)</f>
        <v>300095</v>
      </c>
    </row>
    <row r="272" s="5" customFormat="1" ht="50" customHeight="1" spans="1:6">
      <c r="A272" s="64"/>
      <c r="B272" s="41" t="s">
        <v>606</v>
      </c>
      <c r="C272" s="49"/>
      <c r="D272" s="50"/>
      <c r="E272" s="51"/>
      <c r="F272" s="65">
        <f>SUM(F273:F273)</f>
        <v>303928</v>
      </c>
    </row>
    <row r="273" ht="50" customHeight="1" spans="1:6">
      <c r="A273" s="64"/>
      <c r="B273" s="33" t="s">
        <v>607</v>
      </c>
      <c r="C273" s="49"/>
      <c r="D273" s="50"/>
      <c r="E273" s="51"/>
      <c r="F273" s="78">
        <v>303928</v>
      </c>
    </row>
    <row r="274" s="5" customFormat="1" ht="50" customHeight="1" spans="1:6">
      <c r="A274" s="64"/>
      <c r="B274" s="41" t="s">
        <v>608</v>
      </c>
      <c r="C274" s="49"/>
      <c r="D274" s="50"/>
      <c r="E274" s="51"/>
      <c r="F274" s="65">
        <v>-3833</v>
      </c>
    </row>
    <row r="275" s="12" customFormat="1" ht="50" customHeight="1" spans="1:6">
      <c r="A275" s="73"/>
      <c r="B275" s="41" t="s">
        <v>609</v>
      </c>
      <c r="C275" s="74"/>
      <c r="D275" s="75"/>
      <c r="E275" s="76"/>
      <c r="F275" s="31">
        <f>SUM(F276:F277)</f>
        <v>462</v>
      </c>
    </row>
    <row r="276" s="5" customFormat="1" ht="50" customHeight="1" spans="1:6">
      <c r="A276" s="64"/>
      <c r="B276" s="41" t="s">
        <v>590</v>
      </c>
      <c r="C276" s="49"/>
      <c r="D276" s="50"/>
      <c r="E276" s="51"/>
      <c r="F276" s="65">
        <v>462</v>
      </c>
    </row>
    <row r="277" s="5" customFormat="1" ht="50" customHeight="1" spans="1:6">
      <c r="A277" s="64"/>
      <c r="B277" s="41" t="s">
        <v>610</v>
      </c>
      <c r="C277" s="49"/>
      <c r="D277" s="50"/>
      <c r="E277" s="51"/>
      <c r="F277" s="65"/>
    </row>
    <row r="278" s="12" customFormat="1" ht="50" customHeight="1" spans="1:6">
      <c r="A278" s="73"/>
      <c r="B278" s="41" t="s">
        <v>611</v>
      </c>
      <c r="C278" s="74"/>
      <c r="D278" s="75"/>
      <c r="E278" s="76"/>
      <c r="F278" s="31">
        <f>F271-F269-F275</f>
        <v>-990</v>
      </c>
    </row>
    <row r="279" s="5" customFormat="1" ht="50" customHeight="1" spans="1:6">
      <c r="A279" s="64"/>
      <c r="B279" s="41"/>
      <c r="C279" s="49"/>
      <c r="D279" s="50"/>
      <c r="E279" s="51"/>
      <c r="F279" s="65"/>
    </row>
    <row r="280" s="12" customFormat="1" ht="50" customHeight="1" spans="1:6">
      <c r="A280" s="73"/>
      <c r="B280" s="41" t="s">
        <v>612</v>
      </c>
      <c r="C280" s="74"/>
      <c r="D280" s="75"/>
      <c r="E280" s="76"/>
      <c r="F280" s="31">
        <f>SUM(F281,F285)</f>
        <v>74500</v>
      </c>
    </row>
    <row r="281" s="5" customFormat="1" ht="50" customHeight="1" spans="1:6">
      <c r="A281" s="64"/>
      <c r="B281" s="41" t="s">
        <v>613</v>
      </c>
      <c r="C281" s="49"/>
      <c r="D281" s="50"/>
      <c r="E281" s="51"/>
      <c r="F281" s="65">
        <f>SUM(F282:F283)</f>
        <v>9500</v>
      </c>
    </row>
    <row r="282" ht="50" customHeight="1" spans="1:6">
      <c r="A282" s="64"/>
      <c r="B282" s="33" t="s">
        <v>614</v>
      </c>
      <c r="C282" s="49"/>
      <c r="D282" s="50"/>
      <c r="E282" s="51"/>
      <c r="F282" s="65">
        <v>4000</v>
      </c>
    </row>
    <row r="283" ht="50" customHeight="1" spans="1:6">
      <c r="A283" s="64"/>
      <c r="B283" s="33" t="s">
        <v>615</v>
      </c>
      <c r="C283" s="49"/>
      <c r="D283" s="50"/>
      <c r="E283" s="51"/>
      <c r="F283" s="65">
        <v>5500</v>
      </c>
    </row>
    <row r="284" ht="50" customHeight="1" spans="1:6">
      <c r="A284" s="64"/>
      <c r="B284" s="33" t="s">
        <v>616</v>
      </c>
      <c r="C284" s="49"/>
      <c r="D284" s="50"/>
      <c r="E284" s="51"/>
      <c r="F284" s="65"/>
    </row>
    <row r="285" s="5" customFormat="1" ht="50" customHeight="1" spans="1:6">
      <c r="A285" s="64"/>
      <c r="B285" s="41" t="s">
        <v>617</v>
      </c>
      <c r="C285" s="49"/>
      <c r="D285" s="50"/>
      <c r="E285" s="51"/>
      <c r="F285" s="65">
        <f>SUM(F286:F287)</f>
        <v>65000</v>
      </c>
    </row>
    <row r="286" ht="50" customHeight="1" spans="1:6">
      <c r="A286" s="64"/>
      <c r="B286" s="33" t="s">
        <v>618</v>
      </c>
      <c r="C286" s="49"/>
      <c r="D286" s="50"/>
      <c r="E286" s="51"/>
      <c r="F286" s="65">
        <v>65000</v>
      </c>
    </row>
    <row r="287" ht="50" customHeight="1" spans="1:6">
      <c r="A287" s="64"/>
      <c r="B287" s="33" t="s">
        <v>619</v>
      </c>
      <c r="C287" s="49"/>
      <c r="D287" s="50"/>
      <c r="E287" s="51"/>
      <c r="F287" s="65"/>
    </row>
  </sheetData>
  <mergeCells count="1">
    <mergeCell ref="A1:F1"/>
  </mergeCells>
  <printOptions gridLines="1"/>
  <pageMargins left="0.700694444444445" right="0.700694444444445" top="0.751388888888889" bottom="0.751388888888889" header="0.298611111111111" footer="0.298611111111111"/>
  <pageSetup paperSize="8" pageOrder="overThenDown" orientation="landscape"/>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6</vt:i4>
      </vt:variant>
    </vt:vector>
  </HeadingPairs>
  <TitlesOfParts>
    <vt:vector size="6" baseType="lpstr">
      <vt:lpstr>一般公共预算年中上级专项</vt:lpstr>
      <vt:lpstr>一般公共预算年上年结转</vt:lpstr>
      <vt:lpstr>政府性基金当年专项</vt:lpstr>
      <vt:lpstr>政府性基金本级追加</vt:lpstr>
      <vt:lpstr>国有资本经营预算专项</vt:lpstr>
      <vt:lpstr>基数明细表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沈丽虹</dc:creator>
  <cp:lastModifiedBy>Administrator</cp:lastModifiedBy>
  <dcterms:created xsi:type="dcterms:W3CDTF">2021-08-16T11:10:00Z</dcterms:created>
  <dcterms:modified xsi:type="dcterms:W3CDTF">2023-11-10T09:10:25Z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2052-11.8.2.10972</vt:lpwstr>
  </property>
  <property fmtid="{D5CDD505-2E9C-101B-9397-08002B2CF9AE}" pid="3" name="ICV">
    <vt:lpwstr>F367ACA448274AD4ADE6CF3D89996E78</vt:lpwstr>
  </property>
</Properties>
</file>