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Sheet1!$A$1:$Z$17</definedName>
    <definedName name="_xlnm.Print_Titles" localSheetId="0">Sheet1!$2:$4</definedName>
    <definedName name="_xlnm.Print_Area" localSheetId="0">Sheet1!$A$1:$Z$17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<sst xmlns="http://schemas.openxmlformats.org/spreadsheetml/2006/main" count="152" uniqueCount="112">
  <si>
    <t>麦盖提县2025年第二批财政衔接推进乡村振兴补助资金项目计划表</t>
  </si>
  <si>
    <t>序号</t>
  </si>
  <si>
    <t>项目库
编号</t>
  </si>
  <si>
    <t>项目名称</t>
  </si>
  <si>
    <t>项目
类别</t>
  </si>
  <si>
    <t>二级项目类别</t>
  </si>
  <si>
    <t>项目
子类型</t>
  </si>
  <si>
    <t>建设
性质</t>
  </si>
  <si>
    <t>实施地点</t>
  </si>
  <si>
    <t>主要建设内容</t>
  </si>
  <si>
    <t>计划总投资
（万元）</t>
  </si>
  <si>
    <t>本次安排资金规模及来源（万元）</t>
  </si>
  <si>
    <t>项目主管
部门</t>
  </si>
  <si>
    <t>责任人</t>
  </si>
  <si>
    <t>绩效目标</t>
  </si>
  <si>
    <t>备注</t>
  </si>
  <si>
    <t>合计</t>
  </si>
  <si>
    <t>财政衔接资金</t>
  </si>
  <si>
    <t>其他涉农
整合资金</t>
  </si>
  <si>
    <t>地方政府
债券资金</t>
  </si>
  <si>
    <t>其他资金</t>
  </si>
  <si>
    <t>小计</t>
  </si>
  <si>
    <t>巩固拓展和乡村振兴</t>
  </si>
  <si>
    <t>以工
代赈</t>
  </si>
  <si>
    <t>少数
民族
发展</t>
  </si>
  <si>
    <t>欠发达
国有
农场</t>
  </si>
  <si>
    <t>欠发达
国有
林场</t>
  </si>
  <si>
    <t>欠发达
国有
牧场</t>
  </si>
  <si>
    <t>中央</t>
  </si>
  <si>
    <t>自治区</t>
  </si>
  <si>
    <t>MGT-2025-001</t>
  </si>
  <si>
    <t>麦盖提县良种能繁母畜养殖（引进良种母牛）以奖代补项目</t>
  </si>
  <si>
    <t>产业发展</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</si>
  <si>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</si>
  <si>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</si>
  <si>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</si>
  <si>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</si>
  <si>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</si>
  <si>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农业农村局</t>
  </si>
  <si>
    <t>陈珉</t>
  </si>
  <si>
    <t>产出指标：引进良种母牛≥2450头，每头牛奖补4000元。养殖超过3个月，资金使用合规率100%。
效益指标：带动脱贫户人口及监测帮扶对象≥2450户，户均增收4000元。</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</si>
  <si>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</si>
  <si>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</si>
  <si>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</si>
  <si>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</si>
  <si>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</si>
  <si>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</si>
  <si>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</si>
  <si>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</si>
  <si>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</si>
  <si>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</si>
  <si>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</si>
  <si>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</si>
  <si>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</si>
  <si>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</si>
  <si>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</si>
  <si>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</si>
  <si>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</si>
  <si>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县委统战部
县文旅局</t>
  </si>
  <si>
    <t>叶新东
潘国平</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</si>
  <si>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</si>
  <si>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MGT-2025-040</t>
  </si>
  <si>
    <t>麦盖提县五一林场渠道工程</t>
  </si>
  <si>
    <t>配套设施项目</t>
  </si>
  <si>
    <t>小型农田水利设施建设</t>
  </si>
  <si>
    <t>五一国有林场三队阿房孜林区</t>
  </si>
  <si>
    <t>在五一国有林场阿房孜林区实施渠道工程项目，总投资62万元。其中：修整渠道3030米，新建渠道4705米，渠道引水流量为0.3-0.5m³/s。</t>
  </si>
  <si>
    <t>林草局
五一林场</t>
  </si>
  <si>
    <t>王宇锋
杜伟涛</t>
  </si>
  <si>
    <t>产出指标:修整渠道3030m，新建渠道4705m，工程质量验收合格率100%。
效益指标:改善灌溉面积0.9万亩，遏制胡杨林退化趋势，减少病虫害发病几率，助力改善乡村林区生态环境。</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</si>
  <si>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</si>
  <si>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</si>
  <si>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</si>
  <si>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</si>
  <si>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</si>
  <si>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</si>
  <si>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</si>
  <si>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MGT-2025-018</t>
  </si>
  <si>
    <t>就业兜底服务项目</t>
  </si>
  <si>
    <t>就业项目</t>
  </si>
  <si>
    <t>公益性岗位</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</si>
  <si>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</si>
  <si>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人力资源和社会保障局</t>
  </si>
  <si>
    <t>王长江</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</si>
  <si>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</si>
  <si>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MGT-2025-041</t>
  </si>
  <si>
    <t>麦盖提县巴扎结米镇-尕孜库勒乡道路建设项目</t>
  </si>
  <si>
    <t>乡村建设行动</t>
  </si>
  <si>
    <t>农村基础设施（含产业配套基础设施）</t>
  </si>
  <si>
    <t>农村道路建设</t>
  </si>
  <si>
    <t>巴扎结米镇11村，尕孜库勒乡1村、2村、3村、4村、5村、6村，库木库萨尔乡6村、9村</t>
  </si>
  <si>
    <t>在巴扎结米镇、尕孜库勒乡、库木库萨尔乡境内实施道路建设，投资2900万元，修建道路11.27公里，包括路基工程、桥涵工程、路面工程及交通安全设施工程。</t>
  </si>
  <si>
    <t>交通运输局</t>
  </si>
  <si>
    <t>阿不都阿克木·买买提</t>
  </si>
  <si>
    <t>产出指标：修建道路11.27公里，项目施工质量合格率达到100%，按时完工率100%。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</si>
  <si>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MGT-2025-035</t>
  </si>
  <si>
    <t>雨露计划项目</t>
  </si>
  <si>
    <t>巩固三保障成果</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</si>
  <si>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</si>
  <si>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</si>
  <si>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</si>
  <si>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教育局
人力资源和社会保障局</t>
  </si>
  <si>
    <t>刘东
王长江</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</si>
  <si>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</si>
  <si>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</si>
  <si>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</si>
  <si>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</si>
  <si>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</si>
  <si>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</si>
  <si>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财政局</t>
  </si>
  <si>
    <t>张丽</t>
  </si>
  <si>
    <t>产出指标：本年贴息补助次数≥1次，资金使用合规率100%；当期足额付息率100%，易地扶贫搬迁贴息补助总成本（≤169.75万元）
效益指标：有效减少债务风险，贴息对象满意度（≥98%）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</si>
</sst>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sz val="12"/>
      <color theme="1"/>
      <name val="黑体"/>
      <charset val="134"/>
    </font>
    <font>
      <b/>
      <sz val="11"/>
      <name val="宋体"/>
      <charset val="0"/>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cellStyleXfs>
  <cellXfs count="38">
    <xf numFmtId="0" fontId="0" fillId="0" borderId="0" xfId="0">
      <alignment vertical="center"/>
    </xf>
    <xf numFmtId="0" fontId="1" fillId="0" borderId="0" xfId="0" applyNumberFormat="1" applyFont="1" applyAlignment="1">
      <alignment horizontal="centerContinuous" vertical="center"/>
    </xf>
    <xf numFmtId="0" fontId="2" fillId="0" borderId="0" xfId="0" applyNumberFormat="1" applyFont="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1" fillId="0" borderId="0" xfId="0" applyNumberFormat="1" applyFont="1" applyAlignment="1">
      <alignment horizontal="left" vertical="center"/>
    </xf>
    <xf numFmtId="0" fontId="4" fillId="0" borderId="0" xfId="0" applyNumberFormat="1" applyFont="1" applyAlignment="1" applyProtection="1">
      <alignment horizontal="center" vertical="center"/>
      <protection locked="0"/>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NumberFormat="1" applyFont="1" applyBorder="1" applyAlignment="1">
      <alignment horizontal="center" vertical="center"/>
    </xf>
    <xf numFmtId="0" fontId="1" fillId="0" borderId="4" xfId="0" applyNumberFormat="1" applyFont="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0" xfId="0" applyNumberFormat="1" applyFont="1" applyAlignment="1" applyProtection="1">
      <alignment horizontal="left" vertical="center"/>
      <protection locked="0"/>
    </xf>
    <xf numFmtId="0" fontId="2" fillId="0" borderId="4"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5" fillId="2" borderId="4" xfId="0" applyNumberFormat="1" applyFont="1" applyFill="1" applyBorder="1" applyAlignment="1">
      <alignment horizontal="left" vertical="center" wrapText="1"/>
    </xf>
    <xf numFmtId="0" fontId="8" fillId="2"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1" fillId="0" borderId="4" xfId="0" applyNumberFormat="1" applyFont="1" applyFill="1" applyBorder="1" applyAlignment="1">
      <alignment horizontal="justify" vertical="center" wrapText="1"/>
    </xf>
    <xf numFmtId="0" fontId="1" fillId="0" borderId="4" xfId="0" applyNumberFormat="1" applyFont="1" applyBorder="1" applyAlignment="1">
      <alignment horizontal="left" vertical="center" wrapText="1"/>
    </xf>
    <xf numFmtId="176"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4" xfId="0" applyFill="1" applyBorder="1" applyAlignment="1">
      <alignment horizontal="left" vertical="center" wrapText="1"/>
    </xf>
    <xf numFmtId="0" fontId="5" fillId="0" borderId="4" xfId="0" applyFont="1" applyFill="1" applyBorder="1" applyAlignment="1">
      <alignment horizontal="center" vertical="center"/>
    </xf>
    <xf numFmtId="0" fontId="0"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tabSelected="1" view="pageBreakPreview" zoomScale="70" zoomScaleNormal="60" workbookViewId="0">
      <pane xSplit="3" ySplit="6" topLeftCell="D7" activePane="bottomRight" state="frozen"/>
      <selection/>
      <selection pane="topRight"/>
      <selection pane="bottomLeft"/>
      <selection pane="bottomRight" activeCell="A1" sqref="A1:Z1"/>
    </sheetView>
  </sheetViews>
  <sheetFormatPr defaultColWidth="7" defaultRowHeight="13.5"/>
  <cols>
    <col min="1" max="1" width="4.125" style="5" customWidth="1"/>
    <col min="2" max="2" width="8.625" style="5" customWidth="1"/>
    <col min="3" max="3" width="20.9083333333333" style="5" customWidth="1"/>
    <col min="4" max="4" width="5.625" style="5" customWidth="1"/>
    <col min="5" max="5" width="10" style="5" customWidth="1"/>
    <col min="6" max="6" width="11.425" style="5" customWidth="1"/>
    <col min="7" max="7" width="5.625" style="5" customWidth="1"/>
    <col min="8" max="8" width="19.6416666666667" style="5" customWidth="1"/>
    <col min="9" max="9" width="87.5" style="6" customWidth="1"/>
    <col min="10" max="10" width="14.4583333333333" style="5" customWidth="1"/>
    <col min="11" max="11" width="13.925" style="5" customWidth="1"/>
    <col min="12" max="14" width="13.3833333333333" style="5" customWidth="1"/>
    <col min="15" max="15" width="7.84166666666667" style="5" customWidth="1"/>
    <col min="16" max="16" width="10.175" style="5" customWidth="1"/>
    <col min="17" max="19" width="7.625" style="5" customWidth="1"/>
    <col min="20" max="21" width="10.125" style="5" customWidth="1"/>
    <col min="22" max="22" width="6.625" style="5" customWidth="1"/>
    <col min="23" max="23" width="14.9916666666667" style="5" customWidth="1"/>
    <col min="24" max="24" width="16.0666666666667" style="5" customWidth="1"/>
    <col min="25" max="25" width="57.0166666666667" style="5" customWidth="1"/>
    <col min="26" max="26" width="3.125" style="5" customWidth="1"/>
    <col min="27" max="16384" width="7" style="5"/>
  </cols>
  <sheetData>
    <row r="1" s="1" customFormat="1" ht="35" customHeight="1" spans="1:26">
      <c r="A1" s="7" t="s">
        <v>0</v>
      </c>
      <c r="B1" s="7"/>
      <c r="C1" s="7"/>
      <c r="D1" s="7"/>
      <c r="E1" s="7"/>
      <c r="F1" s="7"/>
      <c r="G1" s="7"/>
      <c r="H1" s="7"/>
      <c r="I1" s="21"/>
      <c r="J1" s="7"/>
      <c r="K1" s="7"/>
      <c r="L1" s="7"/>
      <c r="M1" s="7"/>
      <c r="N1" s="7"/>
      <c r="O1" s="7"/>
      <c r="P1" s="7"/>
      <c r="Q1" s="7"/>
      <c r="R1" s="7"/>
      <c r="S1" s="7"/>
      <c r="T1" s="7"/>
      <c r="U1" s="7"/>
      <c r="V1" s="7"/>
      <c r="W1" s="7"/>
      <c r="X1" s="7"/>
      <c r="Y1" s="7"/>
      <c r="Z1" s="7"/>
    </row>
    <row r="2" s="2" customFormat="1" ht="25" customHeight="1" spans="1:26">
      <c r="A2" s="8" t="s">
        <v>1</v>
      </c>
      <c r="B2" s="8" t="s">
        <v>2</v>
      </c>
      <c r="C2" s="8" t="s">
        <v>3</v>
      </c>
      <c r="D2" s="8" t="s">
        <v>4</v>
      </c>
      <c r="E2" s="8" t="s">
        <v>5</v>
      </c>
      <c r="F2" s="8" t="s">
        <v>6</v>
      </c>
      <c r="G2" s="8" t="s">
        <v>7</v>
      </c>
      <c r="H2" s="8" t="s">
        <v>8</v>
      </c>
      <c r="I2" s="8" t="s">
        <v>9</v>
      </c>
      <c r="J2" s="8" t="s">
        <v>10</v>
      </c>
      <c r="K2" s="22" t="s">
        <v>11</v>
      </c>
      <c r="L2" s="22"/>
      <c r="M2" s="22"/>
      <c r="N2" s="22"/>
      <c r="O2" s="22"/>
      <c r="P2" s="22"/>
      <c r="Q2" s="22"/>
      <c r="R2" s="22"/>
      <c r="S2" s="22"/>
      <c r="T2" s="22"/>
      <c r="U2" s="22"/>
      <c r="V2" s="22"/>
      <c r="W2" s="8" t="s">
        <v>12</v>
      </c>
      <c r="X2" s="8" t="s">
        <v>13</v>
      </c>
      <c r="Y2" s="8" t="s">
        <v>14</v>
      </c>
      <c r="Z2" s="8" t="s">
        <v>15</v>
      </c>
    </row>
    <row r="3" s="2" customFormat="1" ht="25" customHeight="1" spans="1:26">
      <c r="A3" s="9"/>
      <c r="B3" s="9"/>
      <c r="C3" s="9"/>
      <c r="D3" s="9"/>
      <c r="E3" s="9"/>
      <c r="F3" s="9"/>
      <c r="G3" s="9"/>
      <c r="H3" s="9"/>
      <c r="I3" s="9"/>
      <c r="J3" s="9"/>
      <c r="K3" s="8" t="s">
        <v>16</v>
      </c>
      <c r="L3" s="22" t="s">
        <v>17</v>
      </c>
      <c r="M3" s="22"/>
      <c r="N3" s="22"/>
      <c r="O3" s="22"/>
      <c r="P3" s="22"/>
      <c r="Q3" s="22"/>
      <c r="R3" s="22"/>
      <c r="S3" s="22"/>
      <c r="T3" s="8" t="s">
        <v>18</v>
      </c>
      <c r="U3" s="8" t="s">
        <v>19</v>
      </c>
      <c r="V3" s="8" t="s">
        <v>20</v>
      </c>
      <c r="W3" s="9"/>
      <c r="X3" s="9"/>
      <c r="Y3" s="9"/>
      <c r="Z3" s="9"/>
    </row>
    <row r="4" s="2" customFormat="1" ht="31" customHeight="1" spans="1:26">
      <c r="A4" s="9"/>
      <c r="B4" s="9"/>
      <c r="C4" s="9"/>
      <c r="D4" s="9"/>
      <c r="E4" s="9"/>
      <c r="F4" s="9"/>
      <c r="G4" s="9"/>
      <c r="H4" s="9"/>
      <c r="I4" s="9"/>
      <c r="J4" s="9"/>
      <c r="K4" s="9"/>
      <c r="L4" s="8" t="s">
        <v>21</v>
      </c>
      <c r="M4" s="23" t="s">
        <v>22</v>
      </c>
      <c r="N4" s="24"/>
      <c r="O4" s="8" t="s">
        <v>23</v>
      </c>
      <c r="P4" s="8" t="s">
        <v>24</v>
      </c>
      <c r="Q4" s="8" t="s">
        <v>25</v>
      </c>
      <c r="R4" s="8" t="s">
        <v>26</v>
      </c>
      <c r="S4" s="8" t="s">
        <v>27</v>
      </c>
      <c r="T4" s="9"/>
      <c r="U4" s="9"/>
      <c r="V4" s="9"/>
      <c r="W4" s="9"/>
      <c r="X4" s="9"/>
      <c r="Y4" s="9"/>
      <c r="Z4" s="9"/>
    </row>
    <row r="5" s="3" customFormat="1" ht="25" customHeight="1" spans="1:26">
      <c r="A5" s="10"/>
      <c r="B5" s="10"/>
      <c r="C5" s="10"/>
      <c r="D5" s="10"/>
      <c r="E5" s="10"/>
      <c r="F5" s="10"/>
      <c r="G5" s="10"/>
      <c r="H5" s="10"/>
      <c r="I5" s="10"/>
      <c r="J5" s="10"/>
      <c r="K5" s="10"/>
      <c r="L5" s="10"/>
      <c r="M5" s="25" t="s">
        <v>28</v>
      </c>
      <c r="N5" s="26" t="s">
        <v>29</v>
      </c>
      <c r="O5" s="10"/>
      <c r="P5" s="10"/>
      <c r="Q5" s="10"/>
      <c r="R5" s="10"/>
      <c r="S5" s="10"/>
      <c r="T5" s="10"/>
      <c r="U5" s="10"/>
      <c r="V5" s="10"/>
      <c r="W5" s="10"/>
      <c r="X5" s="10"/>
      <c r="Y5" s="10"/>
      <c r="Z5" s="10"/>
    </row>
    <row r="6" s="4" customFormat="1" ht="25" customHeight="1" spans="1:26">
      <c r="A6" s="11" t="s">
        <v>16</v>
      </c>
      <c r="B6" s="12"/>
      <c r="C6" s="12"/>
      <c r="D6" s="12"/>
      <c r="E6" s="12"/>
      <c r="F6" s="12"/>
      <c r="G6" s="12"/>
      <c r="H6" s="12"/>
      <c r="I6" s="27"/>
      <c r="J6" s="28">
        <f t="shared" ref="J6:S6" si="0">SUM(J7:J37)</f>
        <v>10633.55</v>
      </c>
      <c r="K6" s="28">
        <f t="shared" ref="K6:K17" si="1">SUM(M6:V6)</f>
        <v>4256</v>
      </c>
      <c r="L6" s="28">
        <f t="shared" ref="L6:L17" si="2">SUM(M6:S6)</f>
        <v>4256</v>
      </c>
      <c r="M6" s="28">
        <f t="shared" si="0"/>
        <v>2127</v>
      </c>
      <c r="N6" s="28">
        <f t="shared" si="0"/>
        <v>1920</v>
      </c>
      <c r="O6" s="28">
        <f t="shared" si="0"/>
        <v>0</v>
      </c>
      <c r="P6" s="28">
        <f t="shared" si="0"/>
        <v>151</v>
      </c>
      <c r="Q6" s="28">
        <f t="shared" si="0"/>
        <v>0</v>
      </c>
      <c r="R6" s="28">
        <f t="shared" si="0"/>
        <v>58</v>
      </c>
      <c r="S6" s="28">
        <f t="shared" si="0"/>
        <v>0</v>
      </c>
      <c r="T6" s="28">
        <f>SUM(T10:T10)</f>
        <v>0</v>
      </c>
      <c r="U6" s="28">
        <f>SUM(U10:U10)</f>
        <v>0</v>
      </c>
      <c r="V6" s="28">
        <f>SUM(V10:V10)</f>
        <v>0</v>
      </c>
      <c r="W6" s="33"/>
      <c r="X6" s="33"/>
      <c r="Y6" s="12"/>
      <c r="Z6" s="34"/>
    </row>
    <row r="7" ht="70" customHeight="1" spans="1:28">
      <c r="A7" s="13">
        <f>ROW()-6</f>
        <v>1</v>
      </c>
      <c r="B7" s="14" t="s">
        <v>30</v>
      </c>
      <c r="C7" s="15" t="s">
        <v>31</v>
      </c>
      <c r="D7" s="15" t="s">
        <v>32</v>
      </c>
      <c r="E7" s="16" t="s">
        <v>33</v>
      </c>
      <c r="F7" s="16" t="s">
        <v>34</v>
      </c>
      <c r="G7" s="16" t="s">
        <v>35</v>
      </c>
      <c r="H7" s="16" t="s">
        <v>36</v>
      </c>
      <c r="I7" s="29" t="s">
        <v>37</v>
      </c>
      <c r="J7" s="13">
        <v>980</v>
      </c>
      <c r="K7" s="16">
        <f t="shared" si="1"/>
        <v>230</v>
      </c>
      <c r="L7" s="16">
        <f t="shared" si="2"/>
        <v>230</v>
      </c>
      <c r="M7" s="13">
        <v>230</v>
      </c>
      <c r="N7" s="13"/>
      <c r="O7" s="13"/>
      <c r="P7" s="13"/>
      <c r="Q7" s="13"/>
      <c r="R7" s="13"/>
      <c r="S7" s="13"/>
      <c r="T7" s="13"/>
      <c r="U7" s="13"/>
      <c r="V7" s="13"/>
      <c r="W7" s="15" t="s">
        <v>38</v>
      </c>
      <c r="X7" s="16" t="s">
        <v>39</v>
      </c>
      <c r="Y7" s="35" t="s">
        <v>40</v>
      </c>
      <c r="Z7" s="13"/>
      <c r="AA7" s="3"/>
      <c r="AB7" s="3"/>
    </row>
    <row r="8" ht="70" customHeight="1" spans="1:28">
      <c r="A8" s="13">
        <f t="shared" ref="A8:A17" si="3">ROW()-6</f>
        <v>2</v>
      </c>
      <c r="B8" s="14" t="s">
        <v>41</v>
      </c>
      <c r="C8" s="17" t="s">
        <v>42</v>
      </c>
      <c r="D8" s="15" t="s">
        <v>32</v>
      </c>
      <c r="E8" s="18" t="s">
        <v>33</v>
      </c>
      <c r="F8" s="16" t="s">
        <v>34</v>
      </c>
      <c r="G8" s="16" t="s">
        <v>35</v>
      </c>
      <c r="H8" s="16" t="s">
        <v>36</v>
      </c>
      <c r="I8" s="29" t="s">
        <v>43</v>
      </c>
      <c r="J8" s="13">
        <v>560</v>
      </c>
      <c r="K8" s="16">
        <f t="shared" si="1"/>
        <v>80</v>
      </c>
      <c r="L8" s="16">
        <f t="shared" si="2"/>
        <v>80</v>
      </c>
      <c r="M8" s="13">
        <v>80</v>
      </c>
      <c r="N8" s="13"/>
      <c r="O8" s="13"/>
      <c r="P8" s="13"/>
      <c r="Q8" s="13"/>
      <c r="R8" s="13"/>
      <c r="S8" s="13"/>
      <c r="T8" s="13"/>
      <c r="U8" s="13"/>
      <c r="V8" s="13"/>
      <c r="W8" s="15" t="s">
        <v>38</v>
      </c>
      <c r="X8" s="16" t="s">
        <v>39</v>
      </c>
      <c r="Y8" s="35" t="s">
        <v>44</v>
      </c>
      <c r="Z8" s="13"/>
      <c r="AA8" s="3"/>
      <c r="AB8" s="3"/>
    </row>
    <row r="9" ht="70" customHeight="1" spans="1:28">
      <c r="A9" s="13">
        <f t="shared" si="3"/>
        <v>3</v>
      </c>
      <c r="B9" s="14" t="s">
        <v>45</v>
      </c>
      <c r="C9" s="15" t="s">
        <v>46</v>
      </c>
      <c r="D9" s="15" t="s">
        <v>32</v>
      </c>
      <c r="E9" s="16" t="s">
        <v>33</v>
      </c>
      <c r="F9" s="16" t="s">
        <v>34</v>
      </c>
      <c r="G9" s="16" t="s">
        <v>35</v>
      </c>
      <c r="H9" s="16" t="s">
        <v>36</v>
      </c>
      <c r="I9" s="29" t="s">
        <v>47</v>
      </c>
      <c r="J9" s="13">
        <v>600</v>
      </c>
      <c r="K9" s="16">
        <f t="shared" si="1"/>
        <v>120</v>
      </c>
      <c r="L9" s="16">
        <f t="shared" si="2"/>
        <v>120</v>
      </c>
      <c r="M9" s="13">
        <v>120</v>
      </c>
      <c r="N9" s="13"/>
      <c r="O9" s="13"/>
      <c r="P9" s="13"/>
      <c r="Q9" s="13"/>
      <c r="R9" s="13"/>
      <c r="S9" s="13"/>
      <c r="T9" s="13"/>
      <c r="U9" s="13"/>
      <c r="V9" s="13"/>
      <c r="W9" s="15" t="s">
        <v>38</v>
      </c>
      <c r="X9" s="16" t="s">
        <v>39</v>
      </c>
      <c r="Y9" s="35" t="s">
        <v>48</v>
      </c>
      <c r="Z9" s="13"/>
      <c r="AA9" s="3"/>
      <c r="AB9" s="3"/>
    </row>
    <row r="10" s="3" customFormat="1" ht="70" customHeight="1" spans="1:26">
      <c r="A10" s="13">
        <f t="shared" si="3"/>
        <v>4</v>
      </c>
      <c r="B10" s="15" t="s">
        <v>49</v>
      </c>
      <c r="C10" s="19" t="s">
        <v>50</v>
      </c>
      <c r="D10" s="15" t="s">
        <v>32</v>
      </c>
      <c r="E10" s="16" t="s">
        <v>33</v>
      </c>
      <c r="F10" s="16" t="s">
        <v>34</v>
      </c>
      <c r="G10" s="16" t="s">
        <v>35</v>
      </c>
      <c r="H10" s="16" t="s">
        <v>36</v>
      </c>
      <c r="I10" s="30" t="s">
        <v>51</v>
      </c>
      <c r="J10" s="13">
        <v>360</v>
      </c>
      <c r="K10" s="16">
        <f t="shared" si="1"/>
        <v>60</v>
      </c>
      <c r="L10" s="16">
        <f t="shared" si="2"/>
        <v>60</v>
      </c>
      <c r="M10" s="13">
        <v>60</v>
      </c>
      <c r="N10" s="13"/>
      <c r="O10" s="13"/>
      <c r="P10" s="13"/>
      <c r="Q10" s="16"/>
      <c r="R10" s="13"/>
      <c r="S10" s="16"/>
      <c r="T10" s="16"/>
      <c r="U10" s="16"/>
      <c r="V10" s="16"/>
      <c r="W10" s="15" t="s">
        <v>38</v>
      </c>
      <c r="X10" s="16" t="s">
        <v>39</v>
      </c>
      <c r="Y10" s="35" t="s">
        <v>52</v>
      </c>
      <c r="Z10" s="36"/>
    </row>
    <row r="11" ht="189" customHeight="1" spans="1:28">
      <c r="A11" s="13">
        <f t="shared" si="3"/>
        <v>5</v>
      </c>
      <c r="B11" s="15" t="s">
        <v>53</v>
      </c>
      <c r="C11" s="15" t="s">
        <v>54</v>
      </c>
      <c r="D11" s="15" t="s">
        <v>32</v>
      </c>
      <c r="E11" s="16" t="s">
        <v>33</v>
      </c>
      <c r="F11" s="16" t="s">
        <v>55</v>
      </c>
      <c r="G11" s="16" t="s">
        <v>35</v>
      </c>
      <c r="H11" s="16" t="s">
        <v>56</v>
      </c>
      <c r="I11" s="29" t="s">
        <v>57</v>
      </c>
      <c r="J11" s="13">
        <v>1190</v>
      </c>
      <c r="K11" s="16">
        <f t="shared" si="1"/>
        <v>151</v>
      </c>
      <c r="L11" s="16">
        <f t="shared" si="2"/>
        <v>151</v>
      </c>
      <c r="M11" s="13"/>
      <c r="N11" s="13"/>
      <c r="O11" s="13"/>
      <c r="P11" s="13">
        <v>151</v>
      </c>
      <c r="Q11" s="13"/>
      <c r="R11" s="13"/>
      <c r="S11" s="13"/>
      <c r="T11" s="13"/>
      <c r="U11" s="13"/>
      <c r="V11" s="13"/>
      <c r="W11" s="15" t="s">
        <v>58</v>
      </c>
      <c r="X11" s="15" t="s">
        <v>59</v>
      </c>
      <c r="Y11" s="35" t="s">
        <v>60</v>
      </c>
      <c r="Z11" s="13"/>
      <c r="AA11" s="3"/>
      <c r="AB11" s="3"/>
    </row>
    <row r="12" ht="74" customHeight="1" spans="1:28">
      <c r="A12" s="13">
        <f>ROW()-6</f>
        <v>6</v>
      </c>
      <c r="B12" s="15" t="s">
        <v>61</v>
      </c>
      <c r="C12" s="15" t="s">
        <v>62</v>
      </c>
      <c r="D12" s="15" t="s">
        <v>32</v>
      </c>
      <c r="E12" s="15" t="s">
        <v>63</v>
      </c>
      <c r="F12" s="16" t="s">
        <v>64</v>
      </c>
      <c r="G12" s="16" t="s">
        <v>35</v>
      </c>
      <c r="H12" s="16" t="s">
        <v>65</v>
      </c>
      <c r="I12" s="29" t="s">
        <v>66</v>
      </c>
      <c r="J12" s="15">
        <v>62</v>
      </c>
      <c r="K12" s="16">
        <f>SUM(M12:V12)</f>
        <v>58</v>
      </c>
      <c r="L12" s="16">
        <f>SUM(M12:S12)</f>
        <v>58</v>
      </c>
      <c r="M12" s="13"/>
      <c r="N12" s="13"/>
      <c r="O12" s="13"/>
      <c r="P12" s="13"/>
      <c r="Q12" s="13"/>
      <c r="R12" s="13">
        <v>58</v>
      </c>
      <c r="S12" s="13"/>
      <c r="T12" s="13"/>
      <c r="U12" s="13"/>
      <c r="V12" s="13"/>
      <c r="W12" s="15" t="s">
        <v>67</v>
      </c>
      <c r="X12" s="15" t="s">
        <v>68</v>
      </c>
      <c r="Y12" s="35" t="s">
        <v>69</v>
      </c>
      <c r="Z12" s="13"/>
      <c r="AA12" s="3"/>
      <c r="AB12" s="3"/>
    </row>
    <row r="13" ht="110" customHeight="1" spans="1:26">
      <c r="A13" s="13">
        <f>ROW()-6</f>
        <v>7</v>
      </c>
      <c r="B13" s="20" t="s">
        <v>70</v>
      </c>
      <c r="C13" s="15" t="s">
        <v>71</v>
      </c>
      <c r="D13" s="15" t="s">
        <v>32</v>
      </c>
      <c r="E13" s="17" t="s">
        <v>72</v>
      </c>
      <c r="F13" s="17" t="s">
        <v>73</v>
      </c>
      <c r="G13" s="17" t="s">
        <v>35</v>
      </c>
      <c r="H13" s="20" t="s">
        <v>74</v>
      </c>
      <c r="I13" s="31" t="s">
        <v>75</v>
      </c>
      <c r="J13" s="13">
        <v>300</v>
      </c>
      <c r="K13" s="16">
        <f>SUM(M13:V13)</f>
        <v>65</v>
      </c>
      <c r="L13" s="16">
        <f>SUM(M13:S13)</f>
        <v>65</v>
      </c>
      <c r="M13" s="13">
        <v>65</v>
      </c>
      <c r="N13" s="13"/>
      <c r="O13" s="13"/>
      <c r="P13" s="13"/>
      <c r="Q13" s="13"/>
      <c r="R13" s="13"/>
      <c r="S13" s="13"/>
      <c r="T13" s="13"/>
      <c r="U13" s="13"/>
      <c r="V13" s="13"/>
      <c r="W13" s="15" t="s">
        <v>38</v>
      </c>
      <c r="X13" s="16" t="s">
        <v>39</v>
      </c>
      <c r="Y13" s="35" t="s">
        <v>76</v>
      </c>
      <c r="Z13" s="13"/>
    </row>
    <row r="14" ht="110" customHeight="1" spans="1:26">
      <c r="A14" s="13">
        <f>ROW()-6</f>
        <v>8</v>
      </c>
      <c r="B14" s="20" t="s">
        <v>77</v>
      </c>
      <c r="C14" s="15" t="s">
        <v>78</v>
      </c>
      <c r="D14" s="15" t="s">
        <v>79</v>
      </c>
      <c r="E14" s="17" t="s">
        <v>80</v>
      </c>
      <c r="F14" s="17" t="s">
        <v>80</v>
      </c>
      <c r="G14" s="17" t="s">
        <v>35</v>
      </c>
      <c r="H14" s="20" t="s">
        <v>36</v>
      </c>
      <c r="I14" s="31" t="s">
        <v>81</v>
      </c>
      <c r="J14" s="13">
        <v>2757.3</v>
      </c>
      <c r="K14" s="16">
        <f>SUM(M14:V14)</f>
        <v>1268.920737</v>
      </c>
      <c r="L14" s="16">
        <f>SUM(M14:S14)</f>
        <v>1268.920737</v>
      </c>
      <c r="M14" s="13">
        <v>1166.85</v>
      </c>
      <c r="N14" s="13">
        <f>102.096-0.025263</f>
        <v>102.070737</v>
      </c>
      <c r="O14" s="13"/>
      <c r="P14" s="13"/>
      <c r="Q14" s="13"/>
      <c r="R14" s="13"/>
      <c r="S14" s="13"/>
      <c r="T14" s="13"/>
      <c r="U14" s="13"/>
      <c r="V14" s="13"/>
      <c r="W14" s="15" t="s">
        <v>82</v>
      </c>
      <c r="X14" s="16" t="s">
        <v>83</v>
      </c>
      <c r="Y14" s="35" t="s">
        <v>84</v>
      </c>
      <c r="Z14" s="13"/>
    </row>
    <row r="15" ht="96" customHeight="1" spans="1:28">
      <c r="A15" s="13">
        <f>ROW()-6</f>
        <v>9</v>
      </c>
      <c r="B15" s="15" t="s">
        <v>85</v>
      </c>
      <c r="C15" s="17" t="s">
        <v>86</v>
      </c>
      <c r="D15" s="15" t="s">
        <v>87</v>
      </c>
      <c r="E15" s="15" t="s">
        <v>88</v>
      </c>
      <c r="F15" s="15" t="s">
        <v>89</v>
      </c>
      <c r="G15" s="15" t="s">
        <v>35</v>
      </c>
      <c r="H15" s="15" t="s">
        <v>90</v>
      </c>
      <c r="I15" s="29" t="s">
        <v>91</v>
      </c>
      <c r="J15" s="13">
        <v>2900</v>
      </c>
      <c r="K15" s="16">
        <f>SUM(M15:V15)</f>
        <v>1817.929263</v>
      </c>
      <c r="L15" s="16">
        <f>SUM(M15:S15)</f>
        <v>1817.929263</v>
      </c>
      <c r="M15" s="13"/>
      <c r="N15" s="13">
        <f>1817.904+0.025263</f>
        <v>1817.929263</v>
      </c>
      <c r="O15" s="13"/>
      <c r="P15" s="13"/>
      <c r="Q15" s="13"/>
      <c r="R15" s="13"/>
      <c r="S15" s="13"/>
      <c r="T15" s="13"/>
      <c r="U15" s="13"/>
      <c r="V15" s="13"/>
      <c r="W15" s="15" t="s">
        <v>92</v>
      </c>
      <c r="X15" s="15" t="s">
        <v>93</v>
      </c>
      <c r="Y15" s="37" t="s">
        <v>94</v>
      </c>
      <c r="Z15" s="13"/>
      <c r="AA15" s="3"/>
      <c r="AB15" s="3"/>
    </row>
    <row r="16" ht="79" customHeight="1" spans="1:26">
      <c r="A16" s="13">
        <f t="shared" si="3"/>
        <v>10</v>
      </c>
      <c r="B16" s="20" t="s">
        <v>95</v>
      </c>
      <c r="C16" s="17" t="s">
        <v>96</v>
      </c>
      <c r="D16" s="14" t="s">
        <v>97</v>
      </c>
      <c r="E16" s="14" t="s">
        <v>98</v>
      </c>
      <c r="F16" s="14" t="s">
        <v>99</v>
      </c>
      <c r="G16" s="14" t="s">
        <v>35</v>
      </c>
      <c r="H16" s="14" t="s">
        <v>36</v>
      </c>
      <c r="I16" s="32" t="s">
        <v>100</v>
      </c>
      <c r="J16" s="13">
        <v>754.5</v>
      </c>
      <c r="K16" s="16">
        <f t="shared" si="1"/>
        <v>235.4</v>
      </c>
      <c r="L16" s="16">
        <f t="shared" si="2"/>
        <v>235.4</v>
      </c>
      <c r="M16" s="13">
        <v>235.4</v>
      </c>
      <c r="N16" s="13"/>
      <c r="O16" s="13"/>
      <c r="P16" s="13"/>
      <c r="Q16" s="13"/>
      <c r="R16" s="13"/>
      <c r="S16" s="13"/>
      <c r="T16" s="13"/>
      <c r="U16" s="13"/>
      <c r="V16" s="13"/>
      <c r="W16" s="15" t="s">
        <v>101</v>
      </c>
      <c r="X16" s="15" t="s">
        <v>102</v>
      </c>
      <c r="Y16" s="35" t="s">
        <v>103</v>
      </c>
      <c r="Z16" s="13"/>
    </row>
    <row r="17" ht="100" customHeight="1" spans="1:26">
      <c r="A17" s="13">
        <f t="shared" si="3"/>
        <v>11</v>
      </c>
      <c r="B17" s="14" t="s">
        <v>104</v>
      </c>
      <c r="C17" s="14" t="s">
        <v>105</v>
      </c>
      <c r="D17" s="14" t="s">
        <v>106</v>
      </c>
      <c r="E17" s="14" t="s">
        <v>106</v>
      </c>
      <c r="F17" s="14" t="s">
        <v>107</v>
      </c>
      <c r="G17" s="13" t="s">
        <v>35</v>
      </c>
      <c r="H17" s="13" t="s">
        <v>36</v>
      </c>
      <c r="I17" s="32" t="s">
        <v>108</v>
      </c>
      <c r="J17" s="13">
        <v>169.75</v>
      </c>
      <c r="K17" s="16">
        <f t="shared" si="1"/>
        <v>169.75</v>
      </c>
      <c r="L17" s="16">
        <f t="shared" si="2"/>
        <v>169.75</v>
      </c>
      <c r="M17" s="13">
        <v>169.75</v>
      </c>
      <c r="N17" s="13"/>
      <c r="O17" s="13"/>
      <c r="P17" s="13"/>
      <c r="Q17" s="13"/>
      <c r="R17" s="13"/>
      <c r="S17" s="13"/>
      <c r="T17" s="13"/>
      <c r="U17" s="13"/>
      <c r="V17" s="13"/>
      <c r="W17" s="13" t="s">
        <v>109</v>
      </c>
      <c r="X17" s="13" t="s">
        <v>110</v>
      </c>
      <c r="Y17" s="32" t="s">
        <v>111</v>
      </c>
      <c r="Z17" s="13"/>
    </row>
  </sheetData>
  <sheetProtection formatCells="0" formatRows="0" insertRows="0" deleteRows="0" autoFilter="0"/>
  <autoFilter xmlns:etc="http://www.wps.cn/officeDocument/2017/etCustomData" ref="A1:Z17" etc:filterBottomFollowUsedRange="0">
    <extLst/>
  </autoFilter>
  <mergeCells count="29">
    <mergeCell ref="A1:Z1"/>
    <mergeCell ref="K2:V2"/>
    <mergeCell ref="L3:S3"/>
    <mergeCell ref="M4:N4"/>
    <mergeCell ref="A6:G6"/>
    <mergeCell ref="A2:A5"/>
    <mergeCell ref="B2:B5"/>
    <mergeCell ref="C2:C5"/>
    <mergeCell ref="D2:D5"/>
    <mergeCell ref="E2:E5"/>
    <mergeCell ref="F2:F5"/>
    <mergeCell ref="G2:G5"/>
    <mergeCell ref="H2:H5"/>
    <mergeCell ref="I2:I5"/>
    <mergeCell ref="J2:J5"/>
    <mergeCell ref="K3:K5"/>
    <mergeCell ref="L4:L5"/>
    <mergeCell ref="O4:O5"/>
    <mergeCell ref="P4:P5"/>
    <mergeCell ref="Q4:Q5"/>
    <mergeCell ref="R4:R5"/>
    <mergeCell ref="S4:S5"/>
    <mergeCell ref="T3:T5"/>
    <mergeCell ref="U3:U5"/>
    <mergeCell ref="V3:V5"/>
    <mergeCell ref="W2:W5"/>
    <mergeCell ref="X2:X5"/>
    <mergeCell ref="Y2:Y5"/>
    <mergeCell ref="Z2:Z5"/>
  </mergeCells>
  <printOptions horizontalCentered="1"/>
  <pageMargins left="0.393055555555556" right="0.393055555555556" top="0.590277777777778" bottom="0.393055555555556" header="0" footer="0.118055555555556"/>
  <pageSetup paperSize="8"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2024-01-03T05:27:00Z</dcterms:created>
  <dcterms:modified xsi:type="dcterms:W3CDTF">2025-06-25T04:17:56Z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BAED092B1C904238875EFA71430D62D0_13</vt:lpwstr>
  </property>
  <property fmtid="{D5CDD505-2E9C-101B-9397-08002B2CF9AE}" pid="3" name="KSOProductBuildVer">
    <vt:lpwstr>2052-12.8.2.18205</vt:lpwstr>
  </property>
</Properties>
</file>