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花名册" sheetId="4" r:id="rId1"/>
  </sheets>
  <definedNames>
    <definedName name="_xlnm._FilterDatabase" localSheetId="0" hidden="1">汇总花名册!$A$3:$Q$3</definedName>
  </definedNames>
  <calcPr calcId="144525"/>
</workbook>
</file>

<file path=xl/sharedStrings.xml><?xml version="1.0" encoding="utf-8"?>
<sst xmlns="http://schemas.openxmlformats.org/spreadsheetml/2006/main" count="324" uniqueCount="181">
  <si>
    <t>2024年12月第二批企业用工及高校毕业生到企业就业社保补贴花名册</t>
  </si>
  <si>
    <t>序号</t>
  </si>
  <si>
    <t>单位名称</t>
  </si>
  <si>
    <t>姓名</t>
  </si>
  <si>
    <t>身份证号</t>
  </si>
  <si>
    <t>人员身份</t>
  </si>
  <si>
    <t>补贴期限</t>
  </si>
  <si>
    <t>申领开始时间</t>
  </si>
  <si>
    <t>申领截止时间</t>
  </si>
  <si>
    <t>申领月数</t>
  </si>
  <si>
    <t>单位部分</t>
  </si>
  <si>
    <t>个人部分</t>
  </si>
  <si>
    <t>申请费用合计</t>
  </si>
  <si>
    <t>备注</t>
  </si>
  <si>
    <t xml:space="preserve">养老保险申请金额
</t>
  </si>
  <si>
    <t>医疗保险申请金额</t>
  </si>
  <si>
    <t>失业保险申请金额</t>
  </si>
  <si>
    <t xml:space="preserve">新疆叶尔羌流域设计院有限公司  </t>
  </si>
  <si>
    <t>提力瓦力迪·吐尔逊</t>
  </si>
  <si>
    <t>653121********2416</t>
  </si>
  <si>
    <t>高校毕业生员工</t>
  </si>
  <si>
    <t xml:space="preserve"> 奥布力喀斯木·阿卜杜许库尔 </t>
  </si>
  <si>
    <t>653121********2114</t>
  </si>
  <si>
    <t>麦盖提县鸿泰房地产开发有限公司</t>
  </si>
  <si>
    <t>古艾尔尼萨·艾麦尔</t>
  </si>
  <si>
    <t>653127********1147</t>
  </si>
  <si>
    <t>新疆籍劳动者</t>
  </si>
  <si>
    <t>麦盖提县刀郎城市投资发展有限责任公司</t>
  </si>
  <si>
    <t>高雪梅</t>
  </si>
  <si>
    <t>622223********1823</t>
  </si>
  <si>
    <t xml:space="preserve">阿地力·阿布力海提                  </t>
  </si>
  <si>
    <t>653127********0377</t>
  </si>
  <si>
    <t>康磊</t>
  </si>
  <si>
    <t>622421********2914</t>
  </si>
  <si>
    <t>吴梅玲</t>
  </si>
  <si>
    <t>420683********1528</t>
  </si>
  <si>
    <t>热沙来提·阿力木</t>
  </si>
  <si>
    <t>653127********0086</t>
  </si>
  <si>
    <t>阿热孜古力·马木提</t>
  </si>
  <si>
    <t>653127********020X</t>
  </si>
  <si>
    <t>如先古力·依克木</t>
  </si>
  <si>
    <t>653127********0048</t>
  </si>
  <si>
    <t>麦盖提县康轩雅顺商贸实业有限公司</t>
  </si>
  <si>
    <t>陈亮亮</t>
  </si>
  <si>
    <t>653127********0159</t>
  </si>
  <si>
    <t>班永智</t>
  </si>
  <si>
    <t>653127********0690</t>
  </si>
  <si>
    <t xml:space="preserve">麦盖提县鑫马泰县域实业发展有限公司  </t>
  </si>
  <si>
    <t>郑建伟</t>
  </si>
  <si>
    <t>653127********0026</t>
  </si>
  <si>
    <t>买日旦·阿里木</t>
  </si>
  <si>
    <t>653127********0015</t>
  </si>
  <si>
    <t>史友会</t>
  </si>
  <si>
    <t>653127********1915</t>
  </si>
  <si>
    <t>买买提江·吐尔逊</t>
  </si>
  <si>
    <t>653127********0173</t>
  </si>
  <si>
    <t>买买提艾力·马木提</t>
  </si>
  <si>
    <t>653127********0035</t>
  </si>
  <si>
    <t>艾买尔·萨吾提</t>
  </si>
  <si>
    <t>653127********0352</t>
  </si>
  <si>
    <t>阿米尔·阿力木</t>
  </si>
  <si>
    <t>653127********0038</t>
  </si>
  <si>
    <t>阿地力·库地来提</t>
  </si>
  <si>
    <t>653127********0037</t>
  </si>
  <si>
    <t>木合塔尔·阿迪力</t>
  </si>
  <si>
    <t>653127********0036</t>
  </si>
  <si>
    <t>买买提·艾买尔</t>
  </si>
  <si>
    <t>653127********1534</t>
  </si>
  <si>
    <t>吾普尔·艾海提</t>
  </si>
  <si>
    <t>653122********3430</t>
  </si>
  <si>
    <t>米日扎提·木台力甫</t>
  </si>
  <si>
    <t>653127********0051</t>
  </si>
  <si>
    <t>布孜来故丽·热合曼</t>
  </si>
  <si>
    <t>653127********0666</t>
  </si>
  <si>
    <t>木凯代斯·阿布都克热木</t>
  </si>
  <si>
    <t>653127********0703</t>
  </si>
  <si>
    <t>王线荣</t>
  </si>
  <si>
    <t>653127********0923</t>
  </si>
  <si>
    <t>米热班·吐尔孙</t>
  </si>
  <si>
    <t>653125********5026</t>
  </si>
  <si>
    <t>努尔买买提·吾布力</t>
  </si>
  <si>
    <t>653127********0039</t>
  </si>
  <si>
    <t>吾斯曼江·依明</t>
  </si>
  <si>
    <t>653127********1593</t>
  </si>
  <si>
    <t>麦哈巴·伊米提</t>
  </si>
  <si>
    <t>653127********0040</t>
  </si>
  <si>
    <t>图尼萨古丽·吐尔逊</t>
  </si>
  <si>
    <t>653127********0321</t>
  </si>
  <si>
    <t>库尔办·艾衣提</t>
  </si>
  <si>
    <t>653127********0678</t>
  </si>
  <si>
    <t>古丽依帕尔·伊明</t>
  </si>
  <si>
    <t>653127********0688</t>
  </si>
  <si>
    <t>阿布都许库尔·吾斯曼</t>
  </si>
  <si>
    <t>653127********1312</t>
  </si>
  <si>
    <t>古丽吉乃提·艾力</t>
  </si>
  <si>
    <t>653127********0526</t>
  </si>
  <si>
    <t>古丽沙·米旦</t>
  </si>
  <si>
    <t>652302********1525</t>
  </si>
  <si>
    <t>姑再努尔·司衣提</t>
  </si>
  <si>
    <t>艾米热米再·艾海提</t>
  </si>
  <si>
    <t>653125********3412</t>
  </si>
  <si>
    <t>郑晓芳</t>
  </si>
  <si>
    <t>653127********0028</t>
  </si>
  <si>
    <t>麦盖提县鑫马泰县域实业发展有限公司</t>
  </si>
  <si>
    <t>热孜完古丽·艾买尔</t>
  </si>
  <si>
    <t>653127********0382</t>
  </si>
  <si>
    <t>艾克拜尔·阿卜杜热合曼</t>
  </si>
  <si>
    <t>653130********2217</t>
  </si>
  <si>
    <t>古再丽努尔·麦麦提</t>
  </si>
  <si>
    <t>653127********1123</t>
  </si>
  <si>
    <t>克力比努尔·艾山</t>
  </si>
  <si>
    <t>653127********0361</t>
  </si>
  <si>
    <t>努热曼·依明</t>
  </si>
  <si>
    <t>653130********2025</t>
  </si>
  <si>
    <t>米尔阿地力·艾山</t>
  </si>
  <si>
    <t>653127********0673</t>
  </si>
  <si>
    <t>阿迪拉·阿布都克力木</t>
  </si>
  <si>
    <t>653127********0341</t>
  </si>
  <si>
    <t>阿布都克依木·买买提尼亚孜</t>
  </si>
  <si>
    <t>653127********1393</t>
  </si>
  <si>
    <t>热汗古·阿不力海提</t>
  </si>
  <si>
    <t>653127********0184</t>
  </si>
  <si>
    <t>西日娜依·麦麦提</t>
  </si>
  <si>
    <t>652926********1744</t>
  </si>
  <si>
    <t>阿依佐合热·买买提</t>
  </si>
  <si>
    <t>653127********1327</t>
  </si>
  <si>
    <t>李慧玲</t>
  </si>
  <si>
    <t>372922********3280</t>
  </si>
  <si>
    <t>麦盖提县火炬燃气有限公司</t>
  </si>
  <si>
    <t>多力坤·塔力甫</t>
  </si>
  <si>
    <t>653127********0014</t>
  </si>
  <si>
    <t>阿力木江·柔孜</t>
  </si>
  <si>
    <t>653125********5032</t>
  </si>
  <si>
    <t>伊尔凡·阿布都才买提</t>
  </si>
  <si>
    <t>653127********0053</t>
  </si>
  <si>
    <t>凯山·库尔班</t>
  </si>
  <si>
    <t>653127********2018</t>
  </si>
  <si>
    <t>阿卜杜喀哈尔·吾司曼</t>
  </si>
  <si>
    <t>653127********001X</t>
  </si>
  <si>
    <t>张营莹</t>
  </si>
  <si>
    <t>620421********5121</t>
  </si>
  <si>
    <t>新疆天致工程项目管理有限公司麦盖提县分公司</t>
  </si>
  <si>
    <t>董志强</t>
  </si>
  <si>
    <t>652327********0010</t>
  </si>
  <si>
    <t>苏江江</t>
  </si>
  <si>
    <t>620524********5972</t>
  </si>
  <si>
    <t>龚小磊</t>
  </si>
  <si>
    <t>653124********1270</t>
  </si>
  <si>
    <t>麦盖提县刀郎文化旅游投资开发有限公司</t>
  </si>
  <si>
    <t>玛依巴·阿里木</t>
  </si>
  <si>
    <t>653127********0320</t>
  </si>
  <si>
    <t>阿地拉·阿布力孜</t>
  </si>
  <si>
    <t>653127********0662</t>
  </si>
  <si>
    <t>阿布都热合曼·艾买提</t>
  </si>
  <si>
    <t>653127********1374</t>
  </si>
  <si>
    <t>艾合太木·艾麦尔</t>
  </si>
  <si>
    <t>653127********0717</t>
  </si>
  <si>
    <t>喀什强润美商贸有限公司</t>
  </si>
  <si>
    <t>王丽萍</t>
  </si>
  <si>
    <t>511623********0389</t>
  </si>
  <si>
    <t>赵志强</t>
  </si>
  <si>
    <t>420683********1833</t>
  </si>
  <si>
    <t>胡梦玲</t>
  </si>
  <si>
    <t>420683********1520</t>
  </si>
  <si>
    <t>新疆科创天达农业工程有限公司麦盖提分公司</t>
  </si>
  <si>
    <t>库尔班·佧迪尔</t>
  </si>
  <si>
    <t>653127********1575</t>
  </si>
  <si>
    <t>阿提开木·吾斯曼</t>
  </si>
  <si>
    <t>653127********036X</t>
  </si>
  <si>
    <t>阿米娜木·托合提</t>
  </si>
  <si>
    <t>653125********5226</t>
  </si>
  <si>
    <t>依马木·阿卜杜克力木</t>
  </si>
  <si>
    <t>653127********1773</t>
  </si>
  <si>
    <t>依马木艾散·马木提</t>
  </si>
  <si>
    <t>653122********3417</t>
  </si>
  <si>
    <t>美合日班·麦麦提</t>
  </si>
  <si>
    <t>653127********0325</t>
  </si>
  <si>
    <t>热沙来提·喀迪尔</t>
  </si>
  <si>
    <t>653127********1168</t>
  </si>
  <si>
    <t>塔伊尔·奥布力</t>
  </si>
  <si>
    <t>653130********2178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</si>
</sst>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sz val="11"/>
      <name val="方正小标宋_GBK"/>
      <charset val="134"/>
    </font>
    <font>
      <b/>
      <sz val="13"/>
      <name val="方正仿宋_GBK"/>
      <charset val="134"/>
    </font>
    <font>
      <b/>
      <sz val="11"/>
      <name val="方正仿宋_GBK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11"/>
      <name val="宋体"/>
      <charset val="0"/>
    </font>
    <font>
      <sz val="1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79"/>
  <sheetViews>
    <sheetView tabSelected="1" workbookViewId="0">
      <selection activeCell="D8" sqref="D8"/>
    </sheetView>
  </sheetViews>
  <sheetFormatPr defaultColWidth="9" defaultRowHeight="13.5"/>
  <cols>
    <col min="1" max="1" width="5.75" style="5" customWidth="1"/>
    <col min="2" max="2" width="43.75" style="6" customWidth="1"/>
    <col min="3" max="3" width="27.375" style="6" customWidth="1"/>
    <col min="4" max="4" width="20.375" style="6" customWidth="1"/>
    <col min="5" max="5" width="14.875" style="6" customWidth="1"/>
    <col min="6" max="6" width="6.5" style="6" customWidth="1"/>
    <col min="7" max="8" width="9" style="6"/>
    <col min="9" max="9" width="5.875" style="6" customWidth="1"/>
    <col min="10" max="11" width="10.375" style="6"/>
    <col min="12" max="12" width="9" style="6"/>
    <col min="13" max="13" width="9.375" style="6"/>
    <col min="14" max="15" width="9" style="6"/>
    <col min="16" max="16" width="11.5" style="6"/>
    <col min="17" max="17" width="5.625" style="6" customWidth="1"/>
    <col min="18" max="18" width="9" style="6"/>
    <col min="19" max="16384" width="9" style="5"/>
  </cols>
  <sheetData>
    <row r="1" s="1" customFormat="1" ht="27" spans="1:18">
      <c r="A1" s="7" t="s">
        <v>0</v>
      </c>
      <c r="B1" s="8"/>
      <c r="C1" s="8"/>
      <c r="D1" s="8"/>
      <c r="E1" s="8"/>
      <c r="F1" s="8"/>
      <c r="G1" s="8"/>
      <c r="H1" s="8"/>
      <c r="I1" s="21"/>
      <c r="J1" s="8"/>
      <c r="K1" s="8"/>
      <c r="L1" s="8"/>
      <c r="M1" s="8"/>
      <c r="N1" s="8"/>
      <c r="O1" s="8"/>
      <c r="P1" s="8"/>
      <c r="Q1" s="8"/>
      <c r="R1" s="27"/>
    </row>
    <row r="2" s="1" customFormat="1" ht="15" spans="1:18">
      <c r="A2" s="9" t="s">
        <v>1</v>
      </c>
      <c r="B2" s="10" t="s">
        <v>2</v>
      </c>
      <c r="C2" s="10" t="s">
        <v>3</v>
      </c>
      <c r="D2" s="11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22" t="s">
        <v>9</v>
      </c>
      <c r="J2" s="10" t="s">
        <v>10</v>
      </c>
      <c r="K2" s="10"/>
      <c r="L2" s="10"/>
      <c r="M2" s="10" t="s">
        <v>11</v>
      </c>
      <c r="N2" s="10"/>
      <c r="O2" s="10"/>
      <c r="P2" s="10" t="s">
        <v>12</v>
      </c>
      <c r="Q2" s="10" t="s">
        <v>13</v>
      </c>
      <c r="R2" s="27"/>
    </row>
    <row r="3" s="1" customFormat="1" ht="54" customHeight="1" spans="1:18">
      <c r="A3" s="9"/>
      <c r="B3" s="10"/>
      <c r="C3" s="10"/>
      <c r="D3" s="12"/>
      <c r="E3" s="10"/>
      <c r="F3" s="10"/>
      <c r="G3" s="10"/>
      <c r="H3" s="10"/>
      <c r="I3" s="22"/>
      <c r="J3" s="10" t="s">
        <v>14</v>
      </c>
      <c r="K3" s="10" t="s">
        <v>15</v>
      </c>
      <c r="L3" s="10" t="s">
        <v>16</v>
      </c>
      <c r="M3" s="10" t="s">
        <v>14</v>
      </c>
      <c r="N3" s="10" t="s">
        <v>15</v>
      </c>
      <c r="O3" s="10" t="s">
        <v>16</v>
      </c>
      <c r="P3" s="10"/>
      <c r="Q3" s="10"/>
      <c r="R3" s="27"/>
    </row>
    <row r="4" s="2" customFormat="1" ht="25" customHeight="1" spans="1:17">
      <c r="A4" s="13">
        <v>1</v>
      </c>
      <c r="B4" s="14" t="s">
        <v>17</v>
      </c>
      <c r="C4" s="15" t="s">
        <v>18</v>
      </c>
      <c r="D4" s="15" t="s">
        <v>19</v>
      </c>
      <c r="E4" s="15" t="s">
        <v>20</v>
      </c>
      <c r="F4" s="14">
        <v>2024</v>
      </c>
      <c r="G4" s="14">
        <v>202409</v>
      </c>
      <c r="H4" s="14">
        <v>202412</v>
      </c>
      <c r="I4" s="14">
        <v>4</v>
      </c>
      <c r="J4" s="14">
        <v>3199.36</v>
      </c>
      <c r="K4" s="14">
        <f>339.93*3+311.1</f>
        <v>1330.89</v>
      </c>
      <c r="L4" s="14">
        <v>100</v>
      </c>
      <c r="M4" s="14">
        <v>1599.68</v>
      </c>
      <c r="N4" s="14">
        <v>391.44</v>
      </c>
      <c r="O4" s="14">
        <v>100</v>
      </c>
      <c r="P4" s="14">
        <f t="shared" ref="P4:P67" si="0">O4+N4+M4+J4+L4+K4</f>
        <v>6721.37</v>
      </c>
      <c r="Q4" s="14"/>
    </row>
    <row r="5" s="2" customFormat="1" ht="25" customHeight="1" spans="1:17">
      <c r="A5" s="13">
        <v>2</v>
      </c>
      <c r="B5" s="14" t="s">
        <v>17</v>
      </c>
      <c r="C5" s="15" t="s">
        <v>21</v>
      </c>
      <c r="D5" s="15" t="s">
        <v>22</v>
      </c>
      <c r="E5" s="15" t="s">
        <v>20</v>
      </c>
      <c r="F5" s="14">
        <v>2024</v>
      </c>
      <c r="G5" s="14">
        <v>202409</v>
      </c>
      <c r="H5" s="14">
        <v>202412</v>
      </c>
      <c r="I5" s="14">
        <v>4</v>
      </c>
      <c r="J5" s="14">
        <v>3199.36</v>
      </c>
      <c r="K5" s="14">
        <f>339.93*3+311.1</f>
        <v>1330.89</v>
      </c>
      <c r="L5" s="14">
        <v>100</v>
      </c>
      <c r="M5" s="14">
        <v>1599.68</v>
      </c>
      <c r="N5" s="14">
        <v>391.44</v>
      </c>
      <c r="O5" s="14">
        <v>100</v>
      </c>
      <c r="P5" s="14">
        <f t="shared" si="0"/>
        <v>6721.37</v>
      </c>
      <c r="Q5" s="14"/>
    </row>
    <row r="6" s="3" customFormat="1" ht="25" customHeight="1" spans="1:17">
      <c r="A6" s="13">
        <v>3</v>
      </c>
      <c r="B6" s="16" t="s">
        <v>23</v>
      </c>
      <c r="C6" s="15" t="s">
        <v>24</v>
      </c>
      <c r="D6" s="15" t="s">
        <v>25</v>
      </c>
      <c r="E6" s="15" t="s">
        <v>26</v>
      </c>
      <c r="F6" s="14">
        <v>2024</v>
      </c>
      <c r="G6" s="14">
        <v>202408</v>
      </c>
      <c r="H6" s="14">
        <v>202412</v>
      </c>
      <c r="I6" s="14">
        <v>5</v>
      </c>
      <c r="J6" s="14">
        <v>3199.36</v>
      </c>
      <c r="K6" s="14">
        <v>1330.89</v>
      </c>
      <c r="L6" s="14">
        <v>100</v>
      </c>
      <c r="M6" s="14"/>
      <c r="N6" s="14"/>
      <c r="O6" s="14"/>
      <c r="P6" s="14">
        <f t="shared" si="0"/>
        <v>4630.25</v>
      </c>
      <c r="Q6" s="14"/>
    </row>
    <row r="7" s="3" customFormat="1" ht="25" customHeight="1" spans="1:17">
      <c r="A7" s="13">
        <v>4</v>
      </c>
      <c r="B7" s="15" t="s">
        <v>27</v>
      </c>
      <c r="C7" s="15" t="s">
        <v>28</v>
      </c>
      <c r="D7" s="15" t="s">
        <v>29</v>
      </c>
      <c r="E7" s="15" t="s">
        <v>26</v>
      </c>
      <c r="F7" s="14">
        <v>2024</v>
      </c>
      <c r="G7" s="14">
        <v>202408</v>
      </c>
      <c r="H7" s="14">
        <v>202412</v>
      </c>
      <c r="I7" s="14">
        <v>5</v>
      </c>
      <c r="J7" s="15">
        <v>5874.88</v>
      </c>
      <c r="K7" s="15">
        <v>2496.82</v>
      </c>
      <c r="L7" s="15">
        <v>183.6</v>
      </c>
      <c r="M7" s="14"/>
      <c r="N7" s="14"/>
      <c r="O7" s="14"/>
      <c r="P7" s="14">
        <f t="shared" si="0"/>
        <v>8555.3</v>
      </c>
      <c r="Q7" s="14"/>
    </row>
    <row r="8" s="3" customFormat="1" ht="25" customHeight="1" spans="1:17">
      <c r="A8" s="13">
        <v>5</v>
      </c>
      <c r="B8" s="15" t="s">
        <v>27</v>
      </c>
      <c r="C8" s="15" t="s">
        <v>30</v>
      </c>
      <c r="D8" s="15" t="s">
        <v>31</v>
      </c>
      <c r="E8" s="15" t="s">
        <v>26</v>
      </c>
      <c r="F8" s="14">
        <v>2024</v>
      </c>
      <c r="G8" s="14">
        <v>202408</v>
      </c>
      <c r="H8" s="14">
        <v>202412</v>
      </c>
      <c r="I8" s="14">
        <v>5</v>
      </c>
      <c r="J8" s="15">
        <v>3931.68</v>
      </c>
      <c r="K8" s="15">
        <v>1642.13</v>
      </c>
      <c r="L8" s="15">
        <v>122.88</v>
      </c>
      <c r="M8" s="14"/>
      <c r="N8" s="14"/>
      <c r="O8" s="14"/>
      <c r="P8" s="14">
        <f t="shared" si="0"/>
        <v>5696.69</v>
      </c>
      <c r="Q8" s="14"/>
    </row>
    <row r="9" s="3" customFormat="1" ht="25" customHeight="1" spans="1:17">
      <c r="A9" s="13">
        <v>6</v>
      </c>
      <c r="B9" s="15" t="s">
        <v>27</v>
      </c>
      <c r="C9" s="15" t="s">
        <v>32</v>
      </c>
      <c r="D9" s="15" t="s">
        <v>33</v>
      </c>
      <c r="E9" s="15" t="s">
        <v>26</v>
      </c>
      <c r="F9" s="14">
        <v>2024</v>
      </c>
      <c r="G9" s="14">
        <v>202408</v>
      </c>
      <c r="H9" s="14">
        <v>202412</v>
      </c>
      <c r="I9" s="14">
        <v>5</v>
      </c>
      <c r="J9" s="15">
        <v>3931.68</v>
      </c>
      <c r="K9" s="15">
        <v>1642.13</v>
      </c>
      <c r="L9" s="15">
        <v>122.88</v>
      </c>
      <c r="M9" s="14"/>
      <c r="N9" s="14"/>
      <c r="O9" s="14"/>
      <c r="P9" s="14">
        <f t="shared" si="0"/>
        <v>5696.69</v>
      </c>
      <c r="Q9" s="14"/>
    </row>
    <row r="10" s="3" customFormat="1" ht="25" customHeight="1" spans="1:17">
      <c r="A10" s="13">
        <v>7</v>
      </c>
      <c r="B10" s="15" t="s">
        <v>27</v>
      </c>
      <c r="C10" s="15" t="s">
        <v>34</v>
      </c>
      <c r="D10" s="15" t="s">
        <v>35</v>
      </c>
      <c r="E10" s="15" t="s">
        <v>26</v>
      </c>
      <c r="F10" s="14">
        <v>2024</v>
      </c>
      <c r="G10" s="14">
        <v>202408</v>
      </c>
      <c r="H10" s="14">
        <v>202412</v>
      </c>
      <c r="I10" s="14">
        <v>5</v>
      </c>
      <c r="J10" s="15">
        <v>4464.8</v>
      </c>
      <c r="K10" s="15">
        <v>1868.78</v>
      </c>
      <c r="L10" s="15">
        <v>139.54</v>
      </c>
      <c r="M10" s="14"/>
      <c r="N10" s="14"/>
      <c r="O10" s="14"/>
      <c r="P10" s="14">
        <f t="shared" si="0"/>
        <v>6473.12</v>
      </c>
      <c r="Q10" s="14"/>
    </row>
    <row r="11" s="3" customFormat="1" ht="25" customHeight="1" spans="1:17">
      <c r="A11" s="13">
        <v>8</v>
      </c>
      <c r="B11" s="15" t="s">
        <v>27</v>
      </c>
      <c r="C11" s="15" t="s">
        <v>36</v>
      </c>
      <c r="D11" s="15" t="s">
        <v>37</v>
      </c>
      <c r="E11" s="15" t="s">
        <v>26</v>
      </c>
      <c r="F11" s="14">
        <v>2024</v>
      </c>
      <c r="G11" s="14">
        <v>202408</v>
      </c>
      <c r="H11" s="14">
        <v>202412</v>
      </c>
      <c r="I11" s="14">
        <v>5</v>
      </c>
      <c r="J11" s="15">
        <v>3931.68</v>
      </c>
      <c r="K11" s="15">
        <v>1642.13</v>
      </c>
      <c r="L11" s="15">
        <v>122.88</v>
      </c>
      <c r="M11" s="14"/>
      <c r="N11" s="14"/>
      <c r="O11" s="14"/>
      <c r="P11" s="14">
        <f t="shared" si="0"/>
        <v>5696.69</v>
      </c>
      <c r="Q11" s="14"/>
    </row>
    <row r="12" s="3" customFormat="1" ht="25" customHeight="1" spans="1:17">
      <c r="A12" s="13">
        <v>9</v>
      </c>
      <c r="B12" s="15" t="s">
        <v>27</v>
      </c>
      <c r="C12" s="15" t="s">
        <v>38</v>
      </c>
      <c r="D12" s="15" t="s">
        <v>39</v>
      </c>
      <c r="E12" s="15" t="s">
        <v>26</v>
      </c>
      <c r="F12" s="14">
        <v>2024</v>
      </c>
      <c r="G12" s="14">
        <v>202408</v>
      </c>
      <c r="H12" s="14">
        <v>202412</v>
      </c>
      <c r="I12" s="14">
        <v>5</v>
      </c>
      <c r="J12" s="15">
        <v>3931.68</v>
      </c>
      <c r="K12" s="15">
        <v>1642.13</v>
      </c>
      <c r="L12" s="15">
        <v>122.88</v>
      </c>
      <c r="M12" s="14"/>
      <c r="N12" s="14"/>
      <c r="O12" s="14"/>
      <c r="P12" s="14">
        <f t="shared" si="0"/>
        <v>5696.69</v>
      </c>
      <c r="Q12" s="14"/>
    </row>
    <row r="13" s="3" customFormat="1" ht="25" customHeight="1" spans="1:17">
      <c r="A13" s="13">
        <v>10</v>
      </c>
      <c r="B13" s="15" t="s">
        <v>27</v>
      </c>
      <c r="C13" s="15" t="s">
        <v>40</v>
      </c>
      <c r="D13" s="15" t="s">
        <v>41</v>
      </c>
      <c r="E13" s="15" t="s">
        <v>26</v>
      </c>
      <c r="F13" s="14">
        <v>2024</v>
      </c>
      <c r="G13" s="14">
        <v>202408</v>
      </c>
      <c r="H13" s="14">
        <v>202412</v>
      </c>
      <c r="I13" s="14">
        <v>5</v>
      </c>
      <c r="J13" s="15">
        <v>3931.68</v>
      </c>
      <c r="K13" s="15">
        <v>1642.13</v>
      </c>
      <c r="L13" s="15">
        <v>122.88</v>
      </c>
      <c r="M13" s="14"/>
      <c r="N13" s="14"/>
      <c r="O13" s="14"/>
      <c r="P13" s="14">
        <f t="shared" si="0"/>
        <v>5696.69</v>
      </c>
      <c r="Q13" s="14"/>
    </row>
    <row r="14" s="3" customFormat="1" ht="25" customHeight="1" spans="1:17">
      <c r="A14" s="13">
        <v>11</v>
      </c>
      <c r="B14" s="16" t="s">
        <v>42</v>
      </c>
      <c r="C14" s="16" t="s">
        <v>43</v>
      </c>
      <c r="D14" s="15" t="s">
        <v>44</v>
      </c>
      <c r="E14" s="16" t="s">
        <v>26</v>
      </c>
      <c r="F14" s="16">
        <v>2024</v>
      </c>
      <c r="G14" s="14">
        <v>202412</v>
      </c>
      <c r="H14" s="14">
        <v>202412</v>
      </c>
      <c r="I14" s="23">
        <v>1</v>
      </c>
      <c r="J14" s="16">
        <f>8332*0.16</f>
        <v>1333.12</v>
      </c>
      <c r="K14" s="16">
        <f>8332*0.068</f>
        <v>566.576</v>
      </c>
      <c r="L14" s="16">
        <f>8332*0.005</f>
        <v>41.66</v>
      </c>
      <c r="M14" s="14"/>
      <c r="N14" s="14"/>
      <c r="O14" s="14"/>
      <c r="P14" s="14">
        <f t="shared" si="0"/>
        <v>1941.356</v>
      </c>
      <c r="Q14" s="14"/>
    </row>
    <row r="15" s="3" customFormat="1" ht="25" customHeight="1" spans="1:17">
      <c r="A15" s="13">
        <v>12</v>
      </c>
      <c r="B15" s="16" t="s">
        <v>42</v>
      </c>
      <c r="C15" s="16" t="s">
        <v>45</v>
      </c>
      <c r="D15" s="15" t="s">
        <v>46</v>
      </c>
      <c r="E15" s="16" t="s">
        <v>26</v>
      </c>
      <c r="F15" s="16">
        <v>2024</v>
      </c>
      <c r="G15" s="14">
        <v>202412</v>
      </c>
      <c r="H15" s="14">
        <v>202412</v>
      </c>
      <c r="I15" s="23">
        <v>1</v>
      </c>
      <c r="J15" s="16">
        <v>799.84</v>
      </c>
      <c r="K15" s="16">
        <v>339.93</v>
      </c>
      <c r="L15" s="16">
        <v>25</v>
      </c>
      <c r="M15" s="14"/>
      <c r="N15" s="14"/>
      <c r="O15" s="14"/>
      <c r="P15" s="14">
        <f t="shared" si="0"/>
        <v>1164.77</v>
      </c>
      <c r="Q15" s="14"/>
    </row>
    <row r="16" s="3" customFormat="1" ht="25" customHeight="1" spans="1:17">
      <c r="A16" s="13">
        <v>13</v>
      </c>
      <c r="B16" s="14" t="s">
        <v>47</v>
      </c>
      <c r="C16" s="17" t="s">
        <v>48</v>
      </c>
      <c r="D16" s="15" t="s">
        <v>49</v>
      </c>
      <c r="E16" s="14" t="s">
        <v>26</v>
      </c>
      <c r="F16" s="16">
        <v>2024</v>
      </c>
      <c r="G16" s="14">
        <v>202410</v>
      </c>
      <c r="H16" s="14">
        <v>202412</v>
      </c>
      <c r="I16" s="14">
        <v>3</v>
      </c>
      <c r="J16" s="24">
        <v>3919.2</v>
      </c>
      <c r="K16" s="24">
        <v>1665.66</v>
      </c>
      <c r="L16" s="17">
        <v>122.49</v>
      </c>
      <c r="M16" s="14"/>
      <c r="N16" s="14"/>
      <c r="O16" s="14"/>
      <c r="P16" s="14">
        <f t="shared" si="0"/>
        <v>5707.35</v>
      </c>
      <c r="Q16" s="14"/>
    </row>
    <row r="17" s="3" customFormat="1" ht="25" customHeight="1" spans="1:17">
      <c r="A17" s="13">
        <v>14</v>
      </c>
      <c r="B17" s="14" t="s">
        <v>47</v>
      </c>
      <c r="C17" s="17" t="s">
        <v>50</v>
      </c>
      <c r="D17" s="15" t="s">
        <v>51</v>
      </c>
      <c r="E17" s="14" t="s">
        <v>26</v>
      </c>
      <c r="F17" s="16">
        <v>2024</v>
      </c>
      <c r="G17" s="14">
        <v>202410</v>
      </c>
      <c r="H17" s="14">
        <v>202412</v>
      </c>
      <c r="I17" s="14">
        <v>3</v>
      </c>
      <c r="J17" s="24">
        <v>2399.52</v>
      </c>
      <c r="K17" s="17">
        <v>1019.79</v>
      </c>
      <c r="L17" s="24">
        <v>75</v>
      </c>
      <c r="M17" s="14"/>
      <c r="N17" s="14"/>
      <c r="O17" s="14"/>
      <c r="P17" s="14">
        <f t="shared" si="0"/>
        <v>3494.31</v>
      </c>
      <c r="Q17" s="14"/>
    </row>
    <row r="18" s="3" customFormat="1" ht="25" customHeight="1" spans="1:17">
      <c r="A18" s="13">
        <v>15</v>
      </c>
      <c r="B18" s="14" t="s">
        <v>47</v>
      </c>
      <c r="C18" s="17" t="s">
        <v>52</v>
      </c>
      <c r="D18" s="15" t="s">
        <v>53</v>
      </c>
      <c r="E18" s="14" t="s">
        <v>26</v>
      </c>
      <c r="F18" s="16">
        <v>2024</v>
      </c>
      <c r="G18" s="14">
        <v>202410</v>
      </c>
      <c r="H18" s="14">
        <v>202412</v>
      </c>
      <c r="I18" s="14">
        <v>3</v>
      </c>
      <c r="J18" s="24">
        <v>2399.52</v>
      </c>
      <c r="K18" s="17">
        <v>1019.79</v>
      </c>
      <c r="L18" s="24">
        <v>75</v>
      </c>
      <c r="M18" s="14"/>
      <c r="N18" s="14"/>
      <c r="O18" s="14"/>
      <c r="P18" s="14">
        <f t="shared" si="0"/>
        <v>3494.31</v>
      </c>
      <c r="Q18" s="14"/>
    </row>
    <row r="19" s="3" customFormat="1" ht="25" customHeight="1" spans="1:17">
      <c r="A19" s="13">
        <v>16</v>
      </c>
      <c r="B19" s="14" t="s">
        <v>47</v>
      </c>
      <c r="C19" s="17" t="s">
        <v>54</v>
      </c>
      <c r="D19" s="15" t="s">
        <v>55</v>
      </c>
      <c r="E19" s="14" t="s">
        <v>26</v>
      </c>
      <c r="F19" s="16">
        <v>2024</v>
      </c>
      <c r="G19" s="14">
        <v>202410</v>
      </c>
      <c r="H19" s="14">
        <v>202412</v>
      </c>
      <c r="I19" s="14">
        <v>3</v>
      </c>
      <c r="J19" s="24">
        <v>2399.52</v>
      </c>
      <c r="K19" s="17">
        <v>1019.79</v>
      </c>
      <c r="L19" s="24">
        <v>75</v>
      </c>
      <c r="M19" s="14"/>
      <c r="N19" s="14"/>
      <c r="O19" s="14"/>
      <c r="P19" s="14">
        <f t="shared" si="0"/>
        <v>3494.31</v>
      </c>
      <c r="Q19" s="14"/>
    </row>
    <row r="20" s="3" customFormat="1" ht="25" customHeight="1" spans="1:17">
      <c r="A20" s="13">
        <v>17</v>
      </c>
      <c r="B20" s="14" t="s">
        <v>47</v>
      </c>
      <c r="C20" s="18" t="s">
        <v>56</v>
      </c>
      <c r="D20" s="15" t="s">
        <v>57</v>
      </c>
      <c r="E20" s="14" t="s">
        <v>26</v>
      </c>
      <c r="F20" s="16">
        <v>2024</v>
      </c>
      <c r="G20" s="14">
        <v>202410</v>
      </c>
      <c r="H20" s="14">
        <v>202412</v>
      </c>
      <c r="I20" s="14">
        <v>3</v>
      </c>
      <c r="J20" s="24">
        <v>2399.52</v>
      </c>
      <c r="K20" s="17">
        <v>1019.79</v>
      </c>
      <c r="L20" s="24">
        <v>75</v>
      </c>
      <c r="M20" s="14"/>
      <c r="N20" s="14"/>
      <c r="O20" s="14"/>
      <c r="P20" s="14">
        <f t="shared" si="0"/>
        <v>3494.31</v>
      </c>
      <c r="Q20" s="14"/>
    </row>
    <row r="21" s="3" customFormat="1" ht="25" customHeight="1" spans="1:17">
      <c r="A21" s="13">
        <v>18</v>
      </c>
      <c r="B21" s="14" t="s">
        <v>47</v>
      </c>
      <c r="C21" s="18" t="s">
        <v>58</v>
      </c>
      <c r="D21" s="15" t="s">
        <v>59</v>
      </c>
      <c r="E21" s="14" t="s">
        <v>26</v>
      </c>
      <c r="F21" s="16">
        <v>2024</v>
      </c>
      <c r="G21" s="14">
        <v>202410</v>
      </c>
      <c r="H21" s="14">
        <v>202412</v>
      </c>
      <c r="I21" s="14">
        <v>3</v>
      </c>
      <c r="J21" s="24">
        <v>2399.52</v>
      </c>
      <c r="K21" s="17">
        <v>1019.79</v>
      </c>
      <c r="L21" s="24">
        <v>75</v>
      </c>
      <c r="M21" s="14"/>
      <c r="N21" s="14"/>
      <c r="O21" s="14"/>
      <c r="P21" s="14">
        <f t="shared" si="0"/>
        <v>3494.31</v>
      </c>
      <c r="Q21" s="14"/>
    </row>
    <row r="22" s="3" customFormat="1" ht="25" customHeight="1" spans="1:17">
      <c r="A22" s="13">
        <v>19</v>
      </c>
      <c r="B22" s="14" t="s">
        <v>47</v>
      </c>
      <c r="C22" s="18" t="s">
        <v>60</v>
      </c>
      <c r="D22" s="15" t="s">
        <v>61</v>
      </c>
      <c r="E22" s="14" t="s">
        <v>26</v>
      </c>
      <c r="F22" s="16">
        <v>2024</v>
      </c>
      <c r="G22" s="14">
        <v>202410</v>
      </c>
      <c r="H22" s="14">
        <v>202410</v>
      </c>
      <c r="I22" s="14">
        <v>1</v>
      </c>
      <c r="J22" s="15">
        <v>799.84</v>
      </c>
      <c r="K22" s="15">
        <v>339.93</v>
      </c>
      <c r="L22" s="15">
        <v>25</v>
      </c>
      <c r="M22" s="14"/>
      <c r="N22" s="14"/>
      <c r="O22" s="14"/>
      <c r="P22" s="14">
        <f t="shared" si="0"/>
        <v>1164.77</v>
      </c>
      <c r="Q22" s="14"/>
    </row>
    <row r="23" s="3" customFormat="1" ht="25" customHeight="1" spans="1:17">
      <c r="A23" s="13">
        <v>20</v>
      </c>
      <c r="B23" s="14" t="s">
        <v>47</v>
      </c>
      <c r="C23" s="18" t="s">
        <v>62</v>
      </c>
      <c r="D23" s="15" t="s">
        <v>63</v>
      </c>
      <c r="E23" s="14" t="s">
        <v>26</v>
      </c>
      <c r="F23" s="16">
        <v>2024</v>
      </c>
      <c r="G23" s="14">
        <v>202410</v>
      </c>
      <c r="H23" s="14">
        <v>202412</v>
      </c>
      <c r="I23" s="14">
        <v>3</v>
      </c>
      <c r="J23" s="24">
        <v>2399.52</v>
      </c>
      <c r="K23" s="17">
        <v>1019.79</v>
      </c>
      <c r="L23" s="24">
        <v>75</v>
      </c>
      <c r="M23" s="14"/>
      <c r="N23" s="14"/>
      <c r="O23" s="14"/>
      <c r="P23" s="14">
        <f t="shared" si="0"/>
        <v>3494.31</v>
      </c>
      <c r="Q23" s="14"/>
    </row>
    <row r="24" s="3" customFormat="1" ht="25" customHeight="1" spans="1:17">
      <c r="A24" s="13">
        <v>21</v>
      </c>
      <c r="B24" s="14" t="s">
        <v>47</v>
      </c>
      <c r="C24" s="18" t="s">
        <v>64</v>
      </c>
      <c r="D24" s="15" t="s">
        <v>65</v>
      </c>
      <c r="E24" s="14" t="s">
        <v>26</v>
      </c>
      <c r="F24" s="16">
        <v>2024</v>
      </c>
      <c r="G24" s="14">
        <v>202410</v>
      </c>
      <c r="H24" s="14">
        <v>202412</v>
      </c>
      <c r="I24" s="14">
        <v>3</v>
      </c>
      <c r="J24" s="24">
        <v>2399.52</v>
      </c>
      <c r="K24" s="17">
        <v>1019.79</v>
      </c>
      <c r="L24" s="24">
        <v>75</v>
      </c>
      <c r="M24" s="14"/>
      <c r="N24" s="14"/>
      <c r="O24" s="14"/>
      <c r="P24" s="14">
        <f t="shared" si="0"/>
        <v>3494.31</v>
      </c>
      <c r="Q24" s="14"/>
    </row>
    <row r="25" s="3" customFormat="1" ht="25" customHeight="1" spans="1:17">
      <c r="A25" s="13">
        <v>22</v>
      </c>
      <c r="B25" s="14" t="s">
        <v>47</v>
      </c>
      <c r="C25" s="18" t="s">
        <v>66</v>
      </c>
      <c r="D25" s="15" t="s">
        <v>67</v>
      </c>
      <c r="E25" s="14" t="s">
        <v>26</v>
      </c>
      <c r="F25" s="16">
        <v>2024</v>
      </c>
      <c r="G25" s="14">
        <v>202410</v>
      </c>
      <c r="H25" s="14">
        <v>202412</v>
      </c>
      <c r="I25" s="14">
        <v>3</v>
      </c>
      <c r="J25" s="24">
        <v>2399.52</v>
      </c>
      <c r="K25" s="17">
        <v>1019.79</v>
      </c>
      <c r="L25" s="24">
        <v>75</v>
      </c>
      <c r="M25" s="14"/>
      <c r="N25" s="14"/>
      <c r="O25" s="14"/>
      <c r="P25" s="14">
        <f t="shared" si="0"/>
        <v>3494.31</v>
      </c>
      <c r="Q25" s="14"/>
    </row>
    <row r="26" s="3" customFormat="1" ht="25" customHeight="1" spans="1:17">
      <c r="A26" s="13">
        <v>23</v>
      </c>
      <c r="B26" s="14" t="s">
        <v>47</v>
      </c>
      <c r="C26" s="18" t="s">
        <v>68</v>
      </c>
      <c r="D26" s="15" t="s">
        <v>69</v>
      </c>
      <c r="E26" s="14" t="s">
        <v>26</v>
      </c>
      <c r="F26" s="16">
        <v>2024</v>
      </c>
      <c r="G26" s="14">
        <v>202410</v>
      </c>
      <c r="H26" s="14">
        <v>202412</v>
      </c>
      <c r="I26" s="14">
        <v>3</v>
      </c>
      <c r="J26" s="24">
        <v>2399.52</v>
      </c>
      <c r="K26" s="17">
        <v>1019.79</v>
      </c>
      <c r="L26" s="24">
        <v>75</v>
      </c>
      <c r="M26" s="14"/>
      <c r="N26" s="14"/>
      <c r="O26" s="14"/>
      <c r="P26" s="14">
        <f t="shared" si="0"/>
        <v>3494.31</v>
      </c>
      <c r="Q26" s="14"/>
    </row>
    <row r="27" s="3" customFormat="1" ht="25" customHeight="1" spans="1:17">
      <c r="A27" s="13">
        <v>24</v>
      </c>
      <c r="B27" s="14" t="s">
        <v>47</v>
      </c>
      <c r="C27" s="18" t="s">
        <v>70</v>
      </c>
      <c r="D27" s="15" t="s">
        <v>71</v>
      </c>
      <c r="E27" s="14" t="s">
        <v>26</v>
      </c>
      <c r="F27" s="16">
        <v>2024</v>
      </c>
      <c r="G27" s="14">
        <v>202410</v>
      </c>
      <c r="H27" s="14">
        <v>202412</v>
      </c>
      <c r="I27" s="14">
        <v>3</v>
      </c>
      <c r="J27" s="24">
        <v>2399.52</v>
      </c>
      <c r="K27" s="17">
        <v>1019.79</v>
      </c>
      <c r="L27" s="24">
        <v>75</v>
      </c>
      <c r="M27" s="14"/>
      <c r="N27" s="14"/>
      <c r="O27" s="14"/>
      <c r="P27" s="14">
        <f t="shared" si="0"/>
        <v>3494.31</v>
      </c>
      <c r="Q27" s="14"/>
    </row>
    <row r="28" s="3" customFormat="1" ht="25" customHeight="1" spans="1:17">
      <c r="A28" s="13">
        <v>25</v>
      </c>
      <c r="B28" s="14" t="s">
        <v>47</v>
      </c>
      <c r="C28" s="18" t="s">
        <v>72</v>
      </c>
      <c r="D28" s="15" t="s">
        <v>73</v>
      </c>
      <c r="E28" s="14" t="s">
        <v>26</v>
      </c>
      <c r="F28" s="16">
        <v>2024</v>
      </c>
      <c r="G28" s="14">
        <v>202410</v>
      </c>
      <c r="H28" s="14">
        <v>202412</v>
      </c>
      <c r="I28" s="14">
        <v>3</v>
      </c>
      <c r="J28" s="24">
        <v>2399.52</v>
      </c>
      <c r="K28" s="17">
        <v>1019.79</v>
      </c>
      <c r="L28" s="24">
        <v>75</v>
      </c>
      <c r="M28" s="14"/>
      <c r="N28" s="14"/>
      <c r="O28" s="14"/>
      <c r="P28" s="14">
        <f t="shared" si="0"/>
        <v>3494.31</v>
      </c>
      <c r="Q28" s="14"/>
    </row>
    <row r="29" s="3" customFormat="1" ht="25" customHeight="1" spans="1:17">
      <c r="A29" s="13">
        <v>26</v>
      </c>
      <c r="B29" s="14" t="s">
        <v>47</v>
      </c>
      <c r="C29" s="18" t="s">
        <v>74</v>
      </c>
      <c r="D29" s="15" t="s">
        <v>75</v>
      </c>
      <c r="E29" s="14" t="s">
        <v>26</v>
      </c>
      <c r="F29" s="16">
        <v>2024</v>
      </c>
      <c r="G29" s="14">
        <v>202410</v>
      </c>
      <c r="H29" s="14">
        <v>202410</v>
      </c>
      <c r="I29" s="14">
        <v>1</v>
      </c>
      <c r="J29" s="15">
        <v>799.84</v>
      </c>
      <c r="K29" s="15">
        <v>339.93</v>
      </c>
      <c r="L29" s="15">
        <v>25</v>
      </c>
      <c r="M29" s="14"/>
      <c r="N29" s="14"/>
      <c r="O29" s="14"/>
      <c r="P29" s="14">
        <f t="shared" si="0"/>
        <v>1164.77</v>
      </c>
      <c r="Q29" s="14"/>
    </row>
    <row r="30" s="3" customFormat="1" ht="25" customHeight="1" spans="1:17">
      <c r="A30" s="13">
        <v>27</v>
      </c>
      <c r="B30" s="14" t="s">
        <v>47</v>
      </c>
      <c r="C30" s="18" t="s">
        <v>76</v>
      </c>
      <c r="D30" s="15" t="s">
        <v>77</v>
      </c>
      <c r="E30" s="14" t="s">
        <v>26</v>
      </c>
      <c r="F30" s="16">
        <v>2024</v>
      </c>
      <c r="G30" s="14">
        <v>202410</v>
      </c>
      <c r="H30" s="14">
        <v>202412</v>
      </c>
      <c r="I30" s="14">
        <v>3</v>
      </c>
      <c r="J30" s="24">
        <v>2399.52</v>
      </c>
      <c r="K30" s="17">
        <v>1019.79</v>
      </c>
      <c r="L30" s="24">
        <v>75</v>
      </c>
      <c r="M30" s="14"/>
      <c r="N30" s="14"/>
      <c r="O30" s="14"/>
      <c r="P30" s="14">
        <f t="shared" si="0"/>
        <v>3494.31</v>
      </c>
      <c r="Q30" s="14"/>
    </row>
    <row r="31" s="3" customFormat="1" ht="25" customHeight="1" spans="1:17">
      <c r="A31" s="13">
        <v>28</v>
      </c>
      <c r="B31" s="14" t="s">
        <v>47</v>
      </c>
      <c r="C31" s="18" t="s">
        <v>78</v>
      </c>
      <c r="D31" s="15" t="s">
        <v>79</v>
      </c>
      <c r="E31" s="14" t="s">
        <v>26</v>
      </c>
      <c r="F31" s="16">
        <v>2024</v>
      </c>
      <c r="G31" s="14">
        <v>202410</v>
      </c>
      <c r="H31" s="14">
        <v>202412</v>
      </c>
      <c r="I31" s="14">
        <v>3</v>
      </c>
      <c r="J31" s="24">
        <v>2399.52</v>
      </c>
      <c r="K31" s="17">
        <v>1019.79</v>
      </c>
      <c r="L31" s="24">
        <v>75</v>
      </c>
      <c r="M31" s="14"/>
      <c r="N31" s="14"/>
      <c r="O31" s="14"/>
      <c r="P31" s="14">
        <f t="shared" si="0"/>
        <v>3494.31</v>
      </c>
      <c r="Q31" s="14"/>
    </row>
    <row r="32" s="3" customFormat="1" ht="25" customHeight="1" spans="1:17">
      <c r="A32" s="13">
        <v>29</v>
      </c>
      <c r="B32" s="14" t="s">
        <v>47</v>
      </c>
      <c r="C32" s="18" t="s">
        <v>80</v>
      </c>
      <c r="D32" s="15" t="s">
        <v>81</v>
      </c>
      <c r="E32" s="14" t="s">
        <v>26</v>
      </c>
      <c r="F32" s="16">
        <v>2024</v>
      </c>
      <c r="G32" s="14">
        <v>202410</v>
      </c>
      <c r="H32" s="14">
        <v>202412</v>
      </c>
      <c r="I32" s="14">
        <v>3</v>
      </c>
      <c r="J32" s="24">
        <v>2399.52</v>
      </c>
      <c r="K32" s="17">
        <v>1019.79</v>
      </c>
      <c r="L32" s="24">
        <v>75</v>
      </c>
      <c r="M32" s="14"/>
      <c r="N32" s="14"/>
      <c r="O32" s="14"/>
      <c r="P32" s="14">
        <f t="shared" si="0"/>
        <v>3494.31</v>
      </c>
      <c r="Q32" s="14"/>
    </row>
    <row r="33" s="3" customFormat="1" ht="25" customHeight="1" spans="1:17">
      <c r="A33" s="13">
        <v>30</v>
      </c>
      <c r="B33" s="14" t="s">
        <v>47</v>
      </c>
      <c r="C33" s="18" t="s">
        <v>82</v>
      </c>
      <c r="D33" s="15" t="s">
        <v>83</v>
      </c>
      <c r="E33" s="14" t="s">
        <v>26</v>
      </c>
      <c r="F33" s="16">
        <v>2024</v>
      </c>
      <c r="G33" s="14">
        <v>202410</v>
      </c>
      <c r="H33" s="14">
        <v>202412</v>
      </c>
      <c r="I33" s="14">
        <v>3</v>
      </c>
      <c r="J33" s="24">
        <v>2399.52</v>
      </c>
      <c r="K33" s="17">
        <v>1019.79</v>
      </c>
      <c r="L33" s="24">
        <v>75</v>
      </c>
      <c r="M33" s="14"/>
      <c r="N33" s="14"/>
      <c r="O33" s="14"/>
      <c r="P33" s="14">
        <f t="shared" si="0"/>
        <v>3494.31</v>
      </c>
      <c r="Q33" s="14"/>
    </row>
    <row r="34" s="3" customFormat="1" ht="25" customHeight="1" spans="1:17">
      <c r="A34" s="13">
        <v>31</v>
      </c>
      <c r="B34" s="14" t="s">
        <v>47</v>
      </c>
      <c r="C34" s="15" t="s">
        <v>84</v>
      </c>
      <c r="D34" s="15" t="s">
        <v>85</v>
      </c>
      <c r="E34" s="14" t="s">
        <v>26</v>
      </c>
      <c r="F34" s="16">
        <v>2024</v>
      </c>
      <c r="G34" s="14">
        <v>202410</v>
      </c>
      <c r="H34" s="14">
        <v>202410</v>
      </c>
      <c r="I34" s="14">
        <v>1</v>
      </c>
      <c r="J34" s="15">
        <v>799.84</v>
      </c>
      <c r="K34" s="15">
        <v>339.93</v>
      </c>
      <c r="L34" s="15">
        <v>25</v>
      </c>
      <c r="M34" s="14"/>
      <c r="N34" s="14"/>
      <c r="O34" s="14"/>
      <c r="P34" s="14">
        <f t="shared" si="0"/>
        <v>1164.77</v>
      </c>
      <c r="Q34" s="14"/>
    </row>
    <row r="35" s="3" customFormat="1" ht="25" customHeight="1" spans="1:17">
      <c r="A35" s="13">
        <v>32</v>
      </c>
      <c r="B35" s="14" t="s">
        <v>47</v>
      </c>
      <c r="C35" s="15" t="s">
        <v>86</v>
      </c>
      <c r="D35" s="15" t="s">
        <v>87</v>
      </c>
      <c r="E35" s="14" t="s">
        <v>26</v>
      </c>
      <c r="F35" s="16">
        <v>2024</v>
      </c>
      <c r="G35" s="14">
        <v>202410</v>
      </c>
      <c r="H35" s="14">
        <v>202412</v>
      </c>
      <c r="I35" s="14">
        <v>3</v>
      </c>
      <c r="J35" s="24">
        <v>2399.52</v>
      </c>
      <c r="K35" s="17">
        <v>1019.79</v>
      </c>
      <c r="L35" s="24">
        <v>75</v>
      </c>
      <c r="M35" s="14"/>
      <c r="N35" s="14"/>
      <c r="O35" s="14"/>
      <c r="P35" s="14">
        <f t="shared" si="0"/>
        <v>3494.31</v>
      </c>
      <c r="Q35" s="14"/>
    </row>
    <row r="36" s="3" customFormat="1" ht="25" customHeight="1" spans="1:17">
      <c r="A36" s="13">
        <v>33</v>
      </c>
      <c r="B36" s="14" t="s">
        <v>47</v>
      </c>
      <c r="C36" s="18" t="s">
        <v>88</v>
      </c>
      <c r="D36" s="15" t="s">
        <v>89</v>
      </c>
      <c r="E36" s="14" t="s">
        <v>26</v>
      </c>
      <c r="F36" s="16">
        <v>2024</v>
      </c>
      <c r="G36" s="14">
        <v>202410</v>
      </c>
      <c r="H36" s="14">
        <v>202412</v>
      </c>
      <c r="I36" s="14">
        <v>3</v>
      </c>
      <c r="J36" s="24">
        <v>2399.52</v>
      </c>
      <c r="K36" s="17">
        <v>1019.79</v>
      </c>
      <c r="L36" s="24">
        <v>75</v>
      </c>
      <c r="M36" s="14"/>
      <c r="N36" s="14"/>
      <c r="O36" s="14"/>
      <c r="P36" s="14">
        <f t="shared" si="0"/>
        <v>3494.31</v>
      </c>
      <c r="Q36" s="14"/>
    </row>
    <row r="37" s="3" customFormat="1" ht="25" customHeight="1" spans="1:17">
      <c r="A37" s="13">
        <v>34</v>
      </c>
      <c r="B37" s="14" t="s">
        <v>47</v>
      </c>
      <c r="C37" s="18" t="s">
        <v>90</v>
      </c>
      <c r="D37" s="15" t="s">
        <v>91</v>
      </c>
      <c r="E37" s="14" t="s">
        <v>26</v>
      </c>
      <c r="F37" s="16">
        <v>2024</v>
      </c>
      <c r="G37" s="14">
        <v>202410</v>
      </c>
      <c r="H37" s="14">
        <v>202412</v>
      </c>
      <c r="I37" s="14">
        <v>3</v>
      </c>
      <c r="J37" s="24">
        <v>2399.52</v>
      </c>
      <c r="K37" s="17">
        <v>1019.79</v>
      </c>
      <c r="L37" s="24">
        <v>75</v>
      </c>
      <c r="M37" s="14"/>
      <c r="N37" s="14"/>
      <c r="O37" s="14"/>
      <c r="P37" s="14">
        <f t="shared" si="0"/>
        <v>3494.31</v>
      </c>
      <c r="Q37" s="14"/>
    </row>
    <row r="38" s="3" customFormat="1" ht="25" customHeight="1" spans="1:17">
      <c r="A38" s="13">
        <v>35</v>
      </c>
      <c r="B38" s="14" t="s">
        <v>47</v>
      </c>
      <c r="C38" s="15" t="s">
        <v>92</v>
      </c>
      <c r="D38" s="15" t="s">
        <v>93</v>
      </c>
      <c r="E38" s="14" t="s">
        <v>26</v>
      </c>
      <c r="F38" s="16">
        <v>2024</v>
      </c>
      <c r="G38" s="14">
        <v>202410</v>
      </c>
      <c r="H38" s="14">
        <v>202412</v>
      </c>
      <c r="I38" s="14">
        <v>3</v>
      </c>
      <c r="J38" s="24">
        <v>2399.52</v>
      </c>
      <c r="K38" s="17">
        <v>1019.79</v>
      </c>
      <c r="L38" s="24">
        <v>75</v>
      </c>
      <c r="M38" s="14"/>
      <c r="N38" s="14"/>
      <c r="O38" s="14"/>
      <c r="P38" s="14">
        <f t="shared" si="0"/>
        <v>3494.31</v>
      </c>
      <c r="Q38" s="14"/>
    </row>
    <row r="39" s="3" customFormat="1" ht="25" customHeight="1" spans="1:17">
      <c r="A39" s="13">
        <v>36</v>
      </c>
      <c r="B39" s="14" t="s">
        <v>47</v>
      </c>
      <c r="C39" s="15" t="s">
        <v>94</v>
      </c>
      <c r="D39" s="15" t="s">
        <v>95</v>
      </c>
      <c r="E39" s="14" t="s">
        <v>26</v>
      </c>
      <c r="F39" s="16">
        <v>2024</v>
      </c>
      <c r="G39" s="14">
        <v>202410</v>
      </c>
      <c r="H39" s="14">
        <v>202412</v>
      </c>
      <c r="I39" s="14">
        <v>3</v>
      </c>
      <c r="J39" s="24">
        <v>2399.52</v>
      </c>
      <c r="K39" s="17">
        <v>1019.79</v>
      </c>
      <c r="L39" s="24">
        <v>75</v>
      </c>
      <c r="M39" s="14"/>
      <c r="N39" s="14"/>
      <c r="O39" s="14"/>
      <c r="P39" s="14">
        <f t="shared" si="0"/>
        <v>3494.31</v>
      </c>
      <c r="Q39" s="14"/>
    </row>
    <row r="40" s="3" customFormat="1" ht="25" customHeight="1" spans="1:17">
      <c r="A40" s="13">
        <v>37</v>
      </c>
      <c r="B40" s="14" t="s">
        <v>47</v>
      </c>
      <c r="C40" s="15" t="s">
        <v>96</v>
      </c>
      <c r="D40" s="15" t="s">
        <v>97</v>
      </c>
      <c r="E40" s="14" t="s">
        <v>26</v>
      </c>
      <c r="F40" s="16">
        <v>2024</v>
      </c>
      <c r="G40" s="14">
        <v>202410</v>
      </c>
      <c r="H40" s="14">
        <v>202412</v>
      </c>
      <c r="I40" s="14">
        <v>3</v>
      </c>
      <c r="J40" s="24">
        <v>2399.52</v>
      </c>
      <c r="K40" s="17">
        <v>1019.79</v>
      </c>
      <c r="L40" s="24">
        <v>75</v>
      </c>
      <c r="M40" s="14"/>
      <c r="N40" s="14"/>
      <c r="O40" s="14"/>
      <c r="P40" s="14">
        <f t="shared" si="0"/>
        <v>3494.31</v>
      </c>
      <c r="Q40" s="14"/>
    </row>
    <row r="41" s="3" customFormat="1" ht="25" customHeight="1" spans="1:17">
      <c r="A41" s="13">
        <v>38</v>
      </c>
      <c r="B41" s="14" t="s">
        <v>47</v>
      </c>
      <c r="C41" s="15" t="s">
        <v>98</v>
      </c>
      <c r="D41" s="15" t="s">
        <v>41</v>
      </c>
      <c r="E41" s="14" t="s">
        <v>26</v>
      </c>
      <c r="F41" s="16">
        <v>2024</v>
      </c>
      <c r="G41" s="14">
        <v>202410</v>
      </c>
      <c r="H41" s="14">
        <v>202410</v>
      </c>
      <c r="I41" s="14">
        <v>1</v>
      </c>
      <c r="J41" s="15">
        <v>799.84</v>
      </c>
      <c r="K41" s="15">
        <v>339.93</v>
      </c>
      <c r="L41" s="15">
        <v>25</v>
      </c>
      <c r="M41" s="14"/>
      <c r="N41" s="14"/>
      <c r="O41" s="14"/>
      <c r="P41" s="14">
        <f t="shared" si="0"/>
        <v>1164.77</v>
      </c>
      <c r="Q41" s="14"/>
    </row>
    <row r="42" s="3" customFormat="1" ht="25" customHeight="1" spans="1:17">
      <c r="A42" s="13">
        <v>39</v>
      </c>
      <c r="B42" s="14" t="s">
        <v>47</v>
      </c>
      <c r="C42" s="15" t="s">
        <v>99</v>
      </c>
      <c r="D42" s="15" t="s">
        <v>100</v>
      </c>
      <c r="E42" s="14" t="s">
        <v>26</v>
      </c>
      <c r="F42" s="16">
        <v>2024</v>
      </c>
      <c r="G42" s="14">
        <v>202410</v>
      </c>
      <c r="H42" s="14">
        <v>202412</v>
      </c>
      <c r="I42" s="14">
        <v>3</v>
      </c>
      <c r="J42" s="24">
        <v>2399.52</v>
      </c>
      <c r="K42" s="17">
        <v>1019.79</v>
      </c>
      <c r="L42" s="24">
        <v>75</v>
      </c>
      <c r="M42" s="14"/>
      <c r="N42" s="14"/>
      <c r="O42" s="14"/>
      <c r="P42" s="14">
        <f t="shared" si="0"/>
        <v>3494.31</v>
      </c>
      <c r="Q42" s="14"/>
    </row>
    <row r="43" s="3" customFormat="1" ht="25" customHeight="1" spans="1:17">
      <c r="A43" s="13">
        <v>40</v>
      </c>
      <c r="B43" s="14" t="s">
        <v>47</v>
      </c>
      <c r="C43" s="19" t="s">
        <v>101</v>
      </c>
      <c r="D43" s="15" t="s">
        <v>102</v>
      </c>
      <c r="E43" s="14" t="s">
        <v>26</v>
      </c>
      <c r="F43" s="16">
        <v>2024</v>
      </c>
      <c r="G43" s="14">
        <v>202410</v>
      </c>
      <c r="H43" s="14">
        <v>202412</v>
      </c>
      <c r="I43" s="14">
        <v>3</v>
      </c>
      <c r="J43" s="24">
        <v>3999.36</v>
      </c>
      <c r="K43" s="24">
        <v>1699.74</v>
      </c>
      <c r="L43" s="24">
        <v>124.98</v>
      </c>
      <c r="M43" s="14"/>
      <c r="N43" s="14"/>
      <c r="O43" s="14"/>
      <c r="P43" s="14">
        <f t="shared" si="0"/>
        <v>5824.08</v>
      </c>
      <c r="Q43" s="14"/>
    </row>
    <row r="44" s="3" customFormat="1" ht="25" customHeight="1" spans="1:17">
      <c r="A44" s="13">
        <v>41</v>
      </c>
      <c r="B44" s="14" t="s">
        <v>103</v>
      </c>
      <c r="C44" s="20" t="s">
        <v>104</v>
      </c>
      <c r="D44" s="15" t="s">
        <v>105</v>
      </c>
      <c r="E44" s="16" t="s">
        <v>20</v>
      </c>
      <c r="F44" s="16">
        <v>2024</v>
      </c>
      <c r="G44" s="14">
        <v>202410</v>
      </c>
      <c r="H44" s="14">
        <v>202410</v>
      </c>
      <c r="I44" s="14">
        <v>1</v>
      </c>
      <c r="J44" s="15">
        <v>799.84</v>
      </c>
      <c r="K44" s="15">
        <v>339.93</v>
      </c>
      <c r="L44" s="15">
        <v>25</v>
      </c>
      <c r="M44" s="25">
        <v>399.92</v>
      </c>
      <c r="N44" s="26">
        <f>99.98</f>
        <v>99.98</v>
      </c>
      <c r="O44" s="25">
        <v>25</v>
      </c>
      <c r="P44" s="14">
        <f t="shared" si="0"/>
        <v>1689.67</v>
      </c>
      <c r="Q44" s="14"/>
    </row>
    <row r="45" s="3" customFormat="1" ht="25" customHeight="1" spans="1:17">
      <c r="A45" s="13">
        <v>42</v>
      </c>
      <c r="B45" s="14" t="s">
        <v>103</v>
      </c>
      <c r="C45" s="14" t="s">
        <v>106</v>
      </c>
      <c r="D45" s="15" t="s">
        <v>107</v>
      </c>
      <c r="E45" s="16" t="s">
        <v>20</v>
      </c>
      <c r="F45" s="16">
        <v>2024</v>
      </c>
      <c r="G45" s="14">
        <v>202410</v>
      </c>
      <c r="H45" s="14">
        <v>202412</v>
      </c>
      <c r="I45" s="14">
        <v>3</v>
      </c>
      <c r="J45" s="24">
        <v>2399.52</v>
      </c>
      <c r="K45" s="17">
        <v>1019.79</v>
      </c>
      <c r="L45" s="24">
        <v>75</v>
      </c>
      <c r="M45" s="25">
        <f t="shared" ref="M45:M55" si="1">399.92*3</f>
        <v>1199.76</v>
      </c>
      <c r="N45" s="26">
        <f t="shared" ref="N45:N55" si="2">99.98*3</f>
        <v>299.94</v>
      </c>
      <c r="O45" s="25">
        <f t="shared" ref="O45:O55" si="3">25*3</f>
        <v>75</v>
      </c>
      <c r="P45" s="14">
        <f t="shared" si="0"/>
        <v>5069.01</v>
      </c>
      <c r="Q45" s="14"/>
    </row>
    <row r="46" s="3" customFormat="1" ht="25" customHeight="1" spans="1:17">
      <c r="A46" s="13">
        <v>43</v>
      </c>
      <c r="B46" s="14" t="s">
        <v>103</v>
      </c>
      <c r="C46" s="20" t="s">
        <v>108</v>
      </c>
      <c r="D46" s="15" t="s">
        <v>109</v>
      </c>
      <c r="E46" s="16" t="s">
        <v>20</v>
      </c>
      <c r="F46" s="16">
        <v>2024</v>
      </c>
      <c r="G46" s="14">
        <v>202410</v>
      </c>
      <c r="H46" s="14">
        <v>202412</v>
      </c>
      <c r="I46" s="14">
        <v>3</v>
      </c>
      <c r="J46" s="24">
        <v>2399.52</v>
      </c>
      <c r="K46" s="17">
        <v>1019.79</v>
      </c>
      <c r="L46" s="24">
        <v>75</v>
      </c>
      <c r="M46" s="25">
        <f t="shared" si="1"/>
        <v>1199.76</v>
      </c>
      <c r="N46" s="26">
        <f t="shared" si="2"/>
        <v>299.94</v>
      </c>
      <c r="O46" s="25">
        <f t="shared" si="3"/>
        <v>75</v>
      </c>
      <c r="P46" s="14">
        <f t="shared" si="0"/>
        <v>5069.01</v>
      </c>
      <c r="Q46" s="14"/>
    </row>
    <row r="47" s="3" customFormat="1" ht="25" customHeight="1" spans="1:17">
      <c r="A47" s="13">
        <v>44</v>
      </c>
      <c r="B47" s="14" t="s">
        <v>103</v>
      </c>
      <c r="C47" s="20" t="s">
        <v>110</v>
      </c>
      <c r="D47" s="15" t="s">
        <v>111</v>
      </c>
      <c r="E47" s="16" t="s">
        <v>20</v>
      </c>
      <c r="F47" s="16">
        <v>2024</v>
      </c>
      <c r="G47" s="14">
        <v>202410</v>
      </c>
      <c r="H47" s="14">
        <v>202412</v>
      </c>
      <c r="I47" s="14">
        <v>3</v>
      </c>
      <c r="J47" s="24">
        <v>2399.52</v>
      </c>
      <c r="K47" s="17">
        <v>1019.79</v>
      </c>
      <c r="L47" s="24">
        <v>75</v>
      </c>
      <c r="M47" s="25">
        <f t="shared" si="1"/>
        <v>1199.76</v>
      </c>
      <c r="N47" s="26">
        <f t="shared" si="2"/>
        <v>299.94</v>
      </c>
      <c r="O47" s="25">
        <f t="shared" si="3"/>
        <v>75</v>
      </c>
      <c r="P47" s="14">
        <f t="shared" si="0"/>
        <v>5069.01</v>
      </c>
      <c r="Q47" s="14"/>
    </row>
    <row r="48" s="3" customFormat="1" ht="25" customHeight="1" spans="1:17">
      <c r="A48" s="13">
        <v>45</v>
      </c>
      <c r="B48" s="14" t="s">
        <v>103</v>
      </c>
      <c r="C48" s="20" t="s">
        <v>112</v>
      </c>
      <c r="D48" s="15" t="s">
        <v>113</v>
      </c>
      <c r="E48" s="16" t="s">
        <v>20</v>
      </c>
      <c r="F48" s="16">
        <v>2024</v>
      </c>
      <c r="G48" s="14">
        <v>202410</v>
      </c>
      <c r="H48" s="14">
        <v>202412</v>
      </c>
      <c r="I48" s="14">
        <v>3</v>
      </c>
      <c r="J48" s="24">
        <v>2399.52</v>
      </c>
      <c r="K48" s="17">
        <v>1019.79</v>
      </c>
      <c r="L48" s="24">
        <v>75</v>
      </c>
      <c r="M48" s="25">
        <f t="shared" si="1"/>
        <v>1199.76</v>
      </c>
      <c r="N48" s="26">
        <f t="shared" si="2"/>
        <v>299.94</v>
      </c>
      <c r="O48" s="25">
        <f t="shared" si="3"/>
        <v>75</v>
      </c>
      <c r="P48" s="14">
        <f t="shared" si="0"/>
        <v>5069.01</v>
      </c>
      <c r="Q48" s="14"/>
    </row>
    <row r="49" s="3" customFormat="1" ht="25" customHeight="1" spans="1:17">
      <c r="A49" s="13">
        <v>46</v>
      </c>
      <c r="B49" s="14" t="s">
        <v>103</v>
      </c>
      <c r="C49" s="20" t="s">
        <v>114</v>
      </c>
      <c r="D49" s="15" t="s">
        <v>115</v>
      </c>
      <c r="E49" s="16" t="s">
        <v>20</v>
      </c>
      <c r="F49" s="16">
        <v>2024</v>
      </c>
      <c r="G49" s="14">
        <v>202410</v>
      </c>
      <c r="H49" s="14">
        <v>202412</v>
      </c>
      <c r="I49" s="14">
        <v>3</v>
      </c>
      <c r="J49" s="24">
        <v>2399.52</v>
      </c>
      <c r="K49" s="17">
        <v>1019.79</v>
      </c>
      <c r="L49" s="24">
        <v>75</v>
      </c>
      <c r="M49" s="25">
        <f t="shared" si="1"/>
        <v>1199.76</v>
      </c>
      <c r="N49" s="26">
        <f t="shared" si="2"/>
        <v>299.94</v>
      </c>
      <c r="O49" s="25">
        <f t="shared" si="3"/>
        <v>75</v>
      </c>
      <c r="P49" s="14">
        <f t="shared" si="0"/>
        <v>5069.01</v>
      </c>
      <c r="Q49" s="14"/>
    </row>
    <row r="50" s="3" customFormat="1" ht="25" customHeight="1" spans="1:17">
      <c r="A50" s="13">
        <v>47</v>
      </c>
      <c r="B50" s="14" t="s">
        <v>103</v>
      </c>
      <c r="C50" s="20" t="s">
        <v>116</v>
      </c>
      <c r="D50" s="15" t="s">
        <v>117</v>
      </c>
      <c r="E50" s="16" t="s">
        <v>20</v>
      </c>
      <c r="F50" s="16">
        <v>2024</v>
      </c>
      <c r="G50" s="14">
        <v>202410</v>
      </c>
      <c r="H50" s="14">
        <v>202412</v>
      </c>
      <c r="I50" s="14">
        <v>3</v>
      </c>
      <c r="J50" s="24">
        <v>2399.52</v>
      </c>
      <c r="K50" s="17">
        <v>1019.79</v>
      </c>
      <c r="L50" s="24">
        <v>75</v>
      </c>
      <c r="M50" s="25">
        <f t="shared" si="1"/>
        <v>1199.76</v>
      </c>
      <c r="N50" s="26">
        <f t="shared" si="2"/>
        <v>299.94</v>
      </c>
      <c r="O50" s="25">
        <f t="shared" si="3"/>
        <v>75</v>
      </c>
      <c r="P50" s="14">
        <f t="shared" si="0"/>
        <v>5069.01</v>
      </c>
      <c r="Q50" s="14"/>
    </row>
    <row r="51" s="3" customFormat="1" ht="25" customHeight="1" spans="1:17">
      <c r="A51" s="13">
        <v>48</v>
      </c>
      <c r="B51" s="14" t="s">
        <v>103</v>
      </c>
      <c r="C51" s="16" t="s">
        <v>118</v>
      </c>
      <c r="D51" s="15" t="s">
        <v>119</v>
      </c>
      <c r="E51" s="16" t="s">
        <v>20</v>
      </c>
      <c r="F51" s="16">
        <v>2024</v>
      </c>
      <c r="G51" s="14">
        <v>202410</v>
      </c>
      <c r="H51" s="14">
        <v>202412</v>
      </c>
      <c r="I51" s="14">
        <v>3</v>
      </c>
      <c r="J51" s="24">
        <v>2399.52</v>
      </c>
      <c r="K51" s="17">
        <v>1019.79</v>
      </c>
      <c r="L51" s="24">
        <v>75</v>
      </c>
      <c r="M51" s="25">
        <f t="shared" si="1"/>
        <v>1199.76</v>
      </c>
      <c r="N51" s="26">
        <f t="shared" si="2"/>
        <v>299.94</v>
      </c>
      <c r="O51" s="25">
        <f t="shared" si="3"/>
        <v>75</v>
      </c>
      <c r="P51" s="14">
        <f t="shared" si="0"/>
        <v>5069.01</v>
      </c>
      <c r="Q51" s="14"/>
    </row>
    <row r="52" s="3" customFormat="1" ht="25" customHeight="1" spans="1:17">
      <c r="A52" s="13">
        <v>49</v>
      </c>
      <c r="B52" s="14" t="s">
        <v>103</v>
      </c>
      <c r="C52" s="16" t="s">
        <v>120</v>
      </c>
      <c r="D52" s="15" t="s">
        <v>121</v>
      </c>
      <c r="E52" s="16" t="s">
        <v>20</v>
      </c>
      <c r="F52" s="16">
        <v>2024</v>
      </c>
      <c r="G52" s="14">
        <v>202410</v>
      </c>
      <c r="H52" s="14">
        <v>202412</v>
      </c>
      <c r="I52" s="14">
        <v>3</v>
      </c>
      <c r="J52" s="24">
        <v>2399.52</v>
      </c>
      <c r="K52" s="17">
        <v>1019.79</v>
      </c>
      <c r="L52" s="24">
        <v>75</v>
      </c>
      <c r="M52" s="25">
        <f t="shared" si="1"/>
        <v>1199.76</v>
      </c>
      <c r="N52" s="26">
        <f t="shared" si="2"/>
        <v>299.94</v>
      </c>
      <c r="O52" s="25">
        <f t="shared" si="3"/>
        <v>75</v>
      </c>
      <c r="P52" s="14">
        <f t="shared" si="0"/>
        <v>5069.01</v>
      </c>
      <c r="Q52" s="14"/>
    </row>
    <row r="53" s="3" customFormat="1" ht="25" customHeight="1" spans="1:17">
      <c r="A53" s="13">
        <v>50</v>
      </c>
      <c r="B53" s="14" t="s">
        <v>103</v>
      </c>
      <c r="C53" s="16" t="s">
        <v>122</v>
      </c>
      <c r="D53" s="15" t="s">
        <v>123</v>
      </c>
      <c r="E53" s="16" t="s">
        <v>20</v>
      </c>
      <c r="F53" s="16">
        <v>2024</v>
      </c>
      <c r="G53" s="14">
        <v>202410</v>
      </c>
      <c r="H53" s="14">
        <v>202412</v>
      </c>
      <c r="I53" s="14">
        <v>3</v>
      </c>
      <c r="J53" s="24">
        <v>2399.52</v>
      </c>
      <c r="K53" s="17">
        <v>1019.79</v>
      </c>
      <c r="L53" s="24">
        <v>75</v>
      </c>
      <c r="M53" s="25">
        <f t="shared" si="1"/>
        <v>1199.76</v>
      </c>
      <c r="N53" s="26">
        <f t="shared" si="2"/>
        <v>299.94</v>
      </c>
      <c r="O53" s="25">
        <f t="shared" si="3"/>
        <v>75</v>
      </c>
      <c r="P53" s="14">
        <f t="shared" si="0"/>
        <v>5069.01</v>
      </c>
      <c r="Q53" s="14"/>
    </row>
    <row r="54" s="3" customFormat="1" ht="25" customHeight="1" spans="1:17">
      <c r="A54" s="13">
        <v>51</v>
      </c>
      <c r="B54" s="14" t="s">
        <v>103</v>
      </c>
      <c r="C54" s="16" t="s">
        <v>124</v>
      </c>
      <c r="D54" s="15" t="s">
        <v>125</v>
      </c>
      <c r="E54" s="16" t="s">
        <v>20</v>
      </c>
      <c r="F54" s="16">
        <v>2024</v>
      </c>
      <c r="G54" s="14">
        <v>202410</v>
      </c>
      <c r="H54" s="14">
        <v>202412</v>
      </c>
      <c r="I54" s="14">
        <v>3</v>
      </c>
      <c r="J54" s="24">
        <v>2399.52</v>
      </c>
      <c r="K54" s="17">
        <v>1019.79</v>
      </c>
      <c r="L54" s="24">
        <v>75</v>
      </c>
      <c r="M54" s="25">
        <f t="shared" si="1"/>
        <v>1199.76</v>
      </c>
      <c r="N54" s="26">
        <f t="shared" si="2"/>
        <v>299.94</v>
      </c>
      <c r="O54" s="25">
        <f t="shared" si="3"/>
        <v>75</v>
      </c>
      <c r="P54" s="14">
        <f t="shared" si="0"/>
        <v>5069.01</v>
      </c>
      <c r="Q54" s="14"/>
    </row>
    <row r="55" s="3" customFormat="1" ht="25" customHeight="1" spans="1:17">
      <c r="A55" s="13">
        <v>52</v>
      </c>
      <c r="B55" s="14" t="s">
        <v>103</v>
      </c>
      <c r="C55" s="16" t="s">
        <v>126</v>
      </c>
      <c r="D55" s="15" t="s">
        <v>127</v>
      </c>
      <c r="E55" s="16" t="s">
        <v>20</v>
      </c>
      <c r="F55" s="16">
        <v>2024</v>
      </c>
      <c r="G55" s="14">
        <v>202410</v>
      </c>
      <c r="H55" s="14">
        <v>202412</v>
      </c>
      <c r="I55" s="14">
        <v>3</v>
      </c>
      <c r="J55" s="24">
        <v>2399.52</v>
      </c>
      <c r="K55" s="17">
        <v>1019.79</v>
      </c>
      <c r="L55" s="24">
        <v>75</v>
      </c>
      <c r="M55" s="25">
        <f t="shared" si="1"/>
        <v>1199.76</v>
      </c>
      <c r="N55" s="26">
        <f t="shared" si="2"/>
        <v>299.94</v>
      </c>
      <c r="O55" s="25">
        <f t="shared" si="3"/>
        <v>75</v>
      </c>
      <c r="P55" s="14">
        <f t="shared" si="0"/>
        <v>5069.01</v>
      </c>
      <c r="Q55" s="14"/>
    </row>
    <row r="56" s="3" customFormat="1" ht="25" customHeight="1" spans="1:17">
      <c r="A56" s="13">
        <v>53</v>
      </c>
      <c r="B56" s="16" t="s">
        <v>128</v>
      </c>
      <c r="C56" s="16" t="s">
        <v>129</v>
      </c>
      <c r="D56" s="15" t="s">
        <v>130</v>
      </c>
      <c r="E56" s="16" t="s">
        <v>26</v>
      </c>
      <c r="F56" s="16">
        <v>2024</v>
      </c>
      <c r="G56" s="16">
        <v>202412</v>
      </c>
      <c r="H56" s="16">
        <v>202412</v>
      </c>
      <c r="I56" s="23">
        <v>1</v>
      </c>
      <c r="J56" s="14">
        <v>880</v>
      </c>
      <c r="K56" s="14">
        <v>374</v>
      </c>
      <c r="L56" s="14">
        <v>27.5</v>
      </c>
      <c r="M56" s="14"/>
      <c r="N56" s="14"/>
      <c r="O56" s="14"/>
      <c r="P56" s="14">
        <f t="shared" si="0"/>
        <v>1281.5</v>
      </c>
      <c r="Q56" s="14"/>
    </row>
    <row r="57" s="3" customFormat="1" ht="25" customHeight="1" spans="1:17">
      <c r="A57" s="13">
        <v>54</v>
      </c>
      <c r="B57" s="16" t="s">
        <v>128</v>
      </c>
      <c r="C57" s="16" t="s">
        <v>131</v>
      </c>
      <c r="D57" s="15" t="s">
        <v>132</v>
      </c>
      <c r="E57" s="16" t="s">
        <v>26</v>
      </c>
      <c r="F57" s="16">
        <v>2024</v>
      </c>
      <c r="G57" s="16">
        <v>202412</v>
      </c>
      <c r="H57" s="16">
        <v>202412</v>
      </c>
      <c r="I57" s="23">
        <v>1</v>
      </c>
      <c r="J57" s="14">
        <v>799.84</v>
      </c>
      <c r="K57" s="14">
        <v>339.93</v>
      </c>
      <c r="L57" s="14">
        <v>25</v>
      </c>
      <c r="M57" s="14"/>
      <c r="N57" s="14"/>
      <c r="O57" s="14"/>
      <c r="P57" s="14">
        <f t="shared" si="0"/>
        <v>1164.77</v>
      </c>
      <c r="Q57" s="14"/>
    </row>
    <row r="58" s="3" customFormat="1" ht="25" customHeight="1" spans="1:17">
      <c r="A58" s="13">
        <v>55</v>
      </c>
      <c r="B58" s="16" t="s">
        <v>128</v>
      </c>
      <c r="C58" s="16" t="s">
        <v>133</v>
      </c>
      <c r="D58" s="15" t="s">
        <v>134</v>
      </c>
      <c r="E58" s="16" t="s">
        <v>26</v>
      </c>
      <c r="F58" s="16">
        <v>2024</v>
      </c>
      <c r="G58" s="16">
        <v>202412</v>
      </c>
      <c r="H58" s="16">
        <v>202412</v>
      </c>
      <c r="I58" s="23">
        <v>1</v>
      </c>
      <c r="J58" s="14">
        <v>799.84</v>
      </c>
      <c r="K58" s="14">
        <v>339.93</v>
      </c>
      <c r="L58" s="14">
        <v>25</v>
      </c>
      <c r="M58" s="14"/>
      <c r="N58" s="14"/>
      <c r="O58" s="14"/>
      <c r="P58" s="14">
        <f t="shared" si="0"/>
        <v>1164.77</v>
      </c>
      <c r="Q58" s="14"/>
    </row>
    <row r="59" s="3" customFormat="1" ht="25" customHeight="1" spans="1:17">
      <c r="A59" s="13">
        <v>56</v>
      </c>
      <c r="B59" s="16" t="s">
        <v>128</v>
      </c>
      <c r="C59" s="16" t="s">
        <v>135</v>
      </c>
      <c r="D59" s="15" t="s">
        <v>136</v>
      </c>
      <c r="E59" s="16" t="s">
        <v>26</v>
      </c>
      <c r="F59" s="16">
        <v>2024</v>
      </c>
      <c r="G59" s="16">
        <v>202412</v>
      </c>
      <c r="H59" s="16">
        <v>202412</v>
      </c>
      <c r="I59" s="23">
        <v>1</v>
      </c>
      <c r="J59" s="14">
        <v>799.84</v>
      </c>
      <c r="K59" s="14">
        <v>339.93</v>
      </c>
      <c r="L59" s="14">
        <v>25</v>
      </c>
      <c r="M59" s="14"/>
      <c r="N59" s="14"/>
      <c r="O59" s="14"/>
      <c r="P59" s="14">
        <f t="shared" si="0"/>
        <v>1164.77</v>
      </c>
      <c r="Q59" s="14"/>
    </row>
    <row r="60" s="3" customFormat="1" ht="25" customHeight="1" spans="1:17">
      <c r="A60" s="13">
        <v>57</v>
      </c>
      <c r="B60" s="16" t="s">
        <v>128</v>
      </c>
      <c r="C60" s="16" t="s">
        <v>137</v>
      </c>
      <c r="D60" s="15" t="s">
        <v>138</v>
      </c>
      <c r="E60" s="16" t="s">
        <v>26</v>
      </c>
      <c r="F60" s="16">
        <v>2024</v>
      </c>
      <c r="G60" s="16">
        <v>202412</v>
      </c>
      <c r="H60" s="16">
        <v>202412</v>
      </c>
      <c r="I60" s="23">
        <v>1</v>
      </c>
      <c r="J60" s="14">
        <v>799.84</v>
      </c>
      <c r="K60" s="14">
        <v>339.93</v>
      </c>
      <c r="L60" s="14">
        <v>25</v>
      </c>
      <c r="M60" s="14"/>
      <c r="N60" s="14"/>
      <c r="O60" s="14"/>
      <c r="P60" s="14">
        <f t="shared" si="0"/>
        <v>1164.77</v>
      </c>
      <c r="Q60" s="14"/>
    </row>
    <row r="61" s="3" customFormat="1" ht="25" customHeight="1" spans="1:17">
      <c r="A61" s="13">
        <v>58</v>
      </c>
      <c r="B61" s="16" t="s">
        <v>128</v>
      </c>
      <c r="C61" s="14" t="s">
        <v>139</v>
      </c>
      <c r="D61" s="15" t="s">
        <v>140</v>
      </c>
      <c r="E61" s="16" t="s">
        <v>26</v>
      </c>
      <c r="F61" s="16">
        <v>2024</v>
      </c>
      <c r="G61" s="16">
        <v>202412</v>
      </c>
      <c r="H61" s="16">
        <v>202412</v>
      </c>
      <c r="I61" s="23">
        <v>1</v>
      </c>
      <c r="J61" s="14">
        <v>799.84</v>
      </c>
      <c r="K61" s="14">
        <v>339.93</v>
      </c>
      <c r="L61" s="14">
        <v>25</v>
      </c>
      <c r="M61" s="14"/>
      <c r="N61" s="14"/>
      <c r="O61" s="14"/>
      <c r="P61" s="14">
        <f t="shared" si="0"/>
        <v>1164.77</v>
      </c>
      <c r="Q61" s="14"/>
    </row>
    <row r="62" s="4" customFormat="1" ht="25" customHeight="1" spans="1:17">
      <c r="A62" s="13">
        <v>59</v>
      </c>
      <c r="B62" s="16" t="s">
        <v>141</v>
      </c>
      <c r="C62" s="16" t="s">
        <v>142</v>
      </c>
      <c r="D62" s="15" t="s">
        <v>143</v>
      </c>
      <c r="E62" s="16" t="s">
        <v>26</v>
      </c>
      <c r="F62" s="16">
        <v>2024</v>
      </c>
      <c r="G62" s="16">
        <v>202412</v>
      </c>
      <c r="H62" s="16">
        <v>202412</v>
      </c>
      <c r="I62" s="14">
        <v>1</v>
      </c>
      <c r="J62" s="14">
        <v>799.84</v>
      </c>
      <c r="K62" s="14">
        <v>339.93</v>
      </c>
      <c r="L62" s="14">
        <v>25</v>
      </c>
      <c r="M62" s="14">
        <v>0</v>
      </c>
      <c r="N62" s="14">
        <v>0</v>
      </c>
      <c r="O62" s="14">
        <v>0</v>
      </c>
      <c r="P62" s="14">
        <f t="shared" si="0"/>
        <v>1164.77</v>
      </c>
      <c r="Q62" s="14"/>
    </row>
    <row r="63" s="4" customFormat="1" ht="25" customHeight="1" spans="1:17">
      <c r="A63" s="13">
        <v>60</v>
      </c>
      <c r="B63" s="16" t="s">
        <v>141</v>
      </c>
      <c r="C63" s="16" t="s">
        <v>144</v>
      </c>
      <c r="D63" s="15" t="s">
        <v>145</v>
      </c>
      <c r="E63" s="16" t="s">
        <v>26</v>
      </c>
      <c r="F63" s="16">
        <v>2024</v>
      </c>
      <c r="G63" s="16">
        <v>202412</v>
      </c>
      <c r="H63" s="16">
        <v>202412</v>
      </c>
      <c r="I63" s="14">
        <v>1</v>
      </c>
      <c r="J63" s="14">
        <v>799.84</v>
      </c>
      <c r="K63" s="14">
        <v>339.93</v>
      </c>
      <c r="L63" s="14">
        <v>25</v>
      </c>
      <c r="M63" s="14">
        <v>0</v>
      </c>
      <c r="N63" s="14">
        <v>0</v>
      </c>
      <c r="O63" s="14">
        <v>0</v>
      </c>
      <c r="P63" s="14">
        <f t="shared" si="0"/>
        <v>1164.77</v>
      </c>
      <c r="Q63" s="14"/>
    </row>
    <row r="64" s="4" customFormat="1" ht="25" customHeight="1" spans="1:17">
      <c r="A64" s="13">
        <v>61</v>
      </c>
      <c r="B64" s="16" t="s">
        <v>141</v>
      </c>
      <c r="C64" s="16" t="s">
        <v>146</v>
      </c>
      <c r="D64" s="15" t="s">
        <v>147</v>
      </c>
      <c r="E64" s="16" t="s">
        <v>26</v>
      </c>
      <c r="F64" s="16">
        <v>2024</v>
      </c>
      <c r="G64" s="16">
        <v>202412</v>
      </c>
      <c r="H64" s="16">
        <v>202412</v>
      </c>
      <c r="I64" s="14">
        <v>1</v>
      </c>
      <c r="J64" s="14">
        <v>799.84</v>
      </c>
      <c r="K64" s="14">
        <v>339.93</v>
      </c>
      <c r="L64" s="14">
        <v>25</v>
      </c>
      <c r="M64" s="14">
        <v>0</v>
      </c>
      <c r="N64" s="14">
        <v>0</v>
      </c>
      <c r="O64" s="14">
        <v>0</v>
      </c>
      <c r="P64" s="14">
        <f t="shared" si="0"/>
        <v>1164.77</v>
      </c>
      <c r="Q64" s="14"/>
    </row>
    <row r="65" s="4" customFormat="1" ht="25" customHeight="1" spans="1:17">
      <c r="A65" s="13">
        <v>62</v>
      </c>
      <c r="B65" s="16" t="s">
        <v>148</v>
      </c>
      <c r="C65" s="16" t="s">
        <v>149</v>
      </c>
      <c r="D65" s="15" t="s">
        <v>150</v>
      </c>
      <c r="E65" s="16" t="s">
        <v>20</v>
      </c>
      <c r="F65" s="16">
        <v>2024</v>
      </c>
      <c r="G65" s="16">
        <v>202412</v>
      </c>
      <c r="H65" s="16">
        <v>202412</v>
      </c>
      <c r="I65" s="23">
        <v>1</v>
      </c>
      <c r="J65" s="16">
        <v>799.84</v>
      </c>
      <c r="K65" s="28">
        <v>339.93</v>
      </c>
      <c r="L65" s="16">
        <v>25</v>
      </c>
      <c r="M65" s="14">
        <v>399.92</v>
      </c>
      <c r="N65" s="26">
        <v>99.98</v>
      </c>
      <c r="O65" s="14">
        <v>25</v>
      </c>
      <c r="P65" s="14">
        <f t="shared" si="0"/>
        <v>1689.67</v>
      </c>
      <c r="Q65" s="14"/>
    </row>
    <row r="66" s="4" customFormat="1" ht="25" customHeight="1" spans="1:17">
      <c r="A66" s="13">
        <v>63</v>
      </c>
      <c r="B66" s="16" t="s">
        <v>148</v>
      </c>
      <c r="C66" s="16" t="s">
        <v>151</v>
      </c>
      <c r="D66" s="15" t="s">
        <v>152</v>
      </c>
      <c r="E66" s="16" t="s">
        <v>20</v>
      </c>
      <c r="F66" s="16">
        <v>2024</v>
      </c>
      <c r="G66" s="16">
        <v>202412</v>
      </c>
      <c r="H66" s="16">
        <v>202412</v>
      </c>
      <c r="I66" s="23">
        <v>1</v>
      </c>
      <c r="J66" s="16">
        <v>799.84</v>
      </c>
      <c r="K66" s="28">
        <v>339.93</v>
      </c>
      <c r="L66" s="16">
        <v>25</v>
      </c>
      <c r="M66" s="14">
        <v>399.92</v>
      </c>
      <c r="N66" s="26">
        <v>99.98</v>
      </c>
      <c r="O66" s="14">
        <v>25</v>
      </c>
      <c r="P66" s="14">
        <f t="shared" si="0"/>
        <v>1689.67</v>
      </c>
      <c r="Q66" s="14"/>
    </row>
    <row r="67" s="4" customFormat="1" ht="25" customHeight="1" spans="1:17">
      <c r="A67" s="13">
        <v>64</v>
      </c>
      <c r="B67" s="16" t="s">
        <v>148</v>
      </c>
      <c r="C67" s="16" t="s">
        <v>153</v>
      </c>
      <c r="D67" s="15" t="s">
        <v>154</v>
      </c>
      <c r="E67" s="16" t="s">
        <v>26</v>
      </c>
      <c r="F67" s="16">
        <v>2024</v>
      </c>
      <c r="G67" s="16">
        <v>202412</v>
      </c>
      <c r="H67" s="16">
        <v>202412</v>
      </c>
      <c r="I67" s="23">
        <v>1</v>
      </c>
      <c r="J67" s="16">
        <v>799.84</v>
      </c>
      <c r="K67" s="28">
        <v>339.93</v>
      </c>
      <c r="L67" s="16">
        <v>25</v>
      </c>
      <c r="M67" s="16">
        <v>0</v>
      </c>
      <c r="N67" s="14">
        <v>0</v>
      </c>
      <c r="O67" s="14">
        <v>0</v>
      </c>
      <c r="P67" s="14">
        <f t="shared" si="0"/>
        <v>1164.77</v>
      </c>
      <c r="Q67" s="14"/>
    </row>
    <row r="68" s="4" customFormat="1" ht="25" customHeight="1" spans="1:17">
      <c r="A68" s="13">
        <v>65</v>
      </c>
      <c r="B68" s="16" t="s">
        <v>148</v>
      </c>
      <c r="C68" s="16" t="s">
        <v>155</v>
      </c>
      <c r="D68" s="15" t="s">
        <v>156</v>
      </c>
      <c r="E68" s="16" t="s">
        <v>20</v>
      </c>
      <c r="F68" s="16">
        <v>2024</v>
      </c>
      <c r="G68" s="16">
        <v>202412</v>
      </c>
      <c r="H68" s="16">
        <v>202412</v>
      </c>
      <c r="I68" s="23">
        <v>1</v>
      </c>
      <c r="J68" s="16">
        <v>799.84</v>
      </c>
      <c r="K68" s="28">
        <v>339.93</v>
      </c>
      <c r="L68" s="16">
        <v>25</v>
      </c>
      <c r="M68" s="14">
        <v>399.92</v>
      </c>
      <c r="N68" s="14">
        <v>99.98</v>
      </c>
      <c r="O68" s="14">
        <v>25</v>
      </c>
      <c r="P68" s="14">
        <f t="shared" ref="P68:P79" si="4">O68+N68+M68+J68+L68+K68</f>
        <v>1689.67</v>
      </c>
      <c r="Q68" s="14"/>
    </row>
    <row r="69" s="4" customFormat="1" ht="25" customHeight="1" spans="1:17">
      <c r="A69" s="13">
        <v>66</v>
      </c>
      <c r="B69" s="16" t="s">
        <v>157</v>
      </c>
      <c r="C69" s="16" t="s">
        <v>158</v>
      </c>
      <c r="D69" s="15" t="s">
        <v>159</v>
      </c>
      <c r="E69" s="16" t="s">
        <v>26</v>
      </c>
      <c r="F69" s="16">
        <v>2024</v>
      </c>
      <c r="G69" s="16">
        <v>202412</v>
      </c>
      <c r="H69" s="16">
        <v>202412</v>
      </c>
      <c r="I69" s="23">
        <v>1</v>
      </c>
      <c r="J69" s="16">
        <v>799.84</v>
      </c>
      <c r="K69" s="28">
        <v>339.93</v>
      </c>
      <c r="L69" s="16">
        <v>25</v>
      </c>
      <c r="M69" s="14"/>
      <c r="N69" s="14"/>
      <c r="O69" s="14"/>
      <c r="P69" s="14">
        <f t="shared" si="4"/>
        <v>1164.77</v>
      </c>
      <c r="Q69" s="14"/>
    </row>
    <row r="70" s="4" customFormat="1" ht="25" customHeight="1" spans="1:17">
      <c r="A70" s="13">
        <v>67</v>
      </c>
      <c r="B70" s="16" t="s">
        <v>157</v>
      </c>
      <c r="C70" s="16" t="s">
        <v>160</v>
      </c>
      <c r="D70" s="15" t="s">
        <v>161</v>
      </c>
      <c r="E70" s="16" t="s">
        <v>26</v>
      </c>
      <c r="F70" s="16">
        <v>2024</v>
      </c>
      <c r="G70" s="16">
        <v>202412</v>
      </c>
      <c r="H70" s="16">
        <v>202412</v>
      </c>
      <c r="I70" s="23">
        <v>1</v>
      </c>
      <c r="J70" s="16">
        <v>799.84</v>
      </c>
      <c r="K70" s="28">
        <v>339.93</v>
      </c>
      <c r="L70" s="16">
        <v>25</v>
      </c>
      <c r="M70" s="14"/>
      <c r="N70" s="14"/>
      <c r="O70" s="14"/>
      <c r="P70" s="14">
        <f t="shared" si="4"/>
        <v>1164.77</v>
      </c>
      <c r="Q70" s="14"/>
    </row>
    <row r="71" s="4" customFormat="1" ht="25" customHeight="1" spans="1:17">
      <c r="A71" s="13">
        <v>68</v>
      </c>
      <c r="B71" s="16" t="s">
        <v>157</v>
      </c>
      <c r="C71" s="16" t="s">
        <v>162</v>
      </c>
      <c r="D71" s="15" t="s">
        <v>163</v>
      </c>
      <c r="E71" s="16" t="s">
        <v>26</v>
      </c>
      <c r="F71" s="16">
        <v>2024</v>
      </c>
      <c r="G71" s="16">
        <v>202412</v>
      </c>
      <c r="H71" s="16">
        <v>202412</v>
      </c>
      <c r="I71" s="23">
        <v>1</v>
      </c>
      <c r="J71" s="16">
        <v>799.84</v>
      </c>
      <c r="K71" s="28">
        <v>339.93</v>
      </c>
      <c r="L71" s="16">
        <v>25</v>
      </c>
      <c r="M71" s="14"/>
      <c r="N71" s="14"/>
      <c r="O71" s="14"/>
      <c r="P71" s="14">
        <f t="shared" si="4"/>
        <v>1164.77</v>
      </c>
      <c r="Q71" s="14"/>
    </row>
    <row r="72" s="4" customFormat="1" ht="25" customHeight="1" spans="1:17">
      <c r="A72" s="13">
        <v>69</v>
      </c>
      <c r="B72" s="16" t="s">
        <v>164</v>
      </c>
      <c r="C72" s="16" t="s">
        <v>165</v>
      </c>
      <c r="D72" s="15" t="s">
        <v>166</v>
      </c>
      <c r="E72" s="16" t="s">
        <v>26</v>
      </c>
      <c r="F72" s="16">
        <v>2024</v>
      </c>
      <c r="G72" s="16">
        <v>202409</v>
      </c>
      <c r="H72" s="16">
        <v>202409</v>
      </c>
      <c r="I72" s="23">
        <v>1</v>
      </c>
      <c r="J72" s="14">
        <v>799.84</v>
      </c>
      <c r="K72" s="26">
        <v>311.1</v>
      </c>
      <c r="L72" s="14">
        <v>25</v>
      </c>
      <c r="M72" s="29"/>
      <c r="N72" s="29"/>
      <c r="O72" s="29"/>
      <c r="P72" s="14">
        <f t="shared" si="4"/>
        <v>1135.94</v>
      </c>
      <c r="Q72" s="14"/>
    </row>
    <row r="73" s="4" customFormat="1" ht="25" customHeight="1" spans="1:17">
      <c r="A73" s="13">
        <v>70</v>
      </c>
      <c r="B73" s="16" t="s">
        <v>164</v>
      </c>
      <c r="C73" s="16" t="s">
        <v>167</v>
      </c>
      <c r="D73" s="15" t="s">
        <v>168</v>
      </c>
      <c r="E73" s="16" t="s">
        <v>26</v>
      </c>
      <c r="F73" s="16">
        <v>2024</v>
      </c>
      <c r="G73" s="16">
        <v>202409</v>
      </c>
      <c r="H73" s="16">
        <v>202409</v>
      </c>
      <c r="I73" s="23">
        <v>1</v>
      </c>
      <c r="J73" s="14">
        <v>799.84</v>
      </c>
      <c r="K73" s="26">
        <v>311.1</v>
      </c>
      <c r="L73" s="14">
        <v>25</v>
      </c>
      <c r="M73" s="29"/>
      <c r="N73" s="29"/>
      <c r="O73" s="29"/>
      <c r="P73" s="14">
        <f t="shared" si="4"/>
        <v>1135.94</v>
      </c>
      <c r="Q73" s="14"/>
    </row>
    <row r="74" s="4" customFormat="1" ht="25" customHeight="1" spans="1:17">
      <c r="A74" s="13">
        <v>71</v>
      </c>
      <c r="B74" s="16" t="s">
        <v>164</v>
      </c>
      <c r="C74" s="16" t="s">
        <v>169</v>
      </c>
      <c r="D74" s="15" t="s">
        <v>170</v>
      </c>
      <c r="E74" s="16" t="s">
        <v>20</v>
      </c>
      <c r="F74" s="16">
        <v>2024</v>
      </c>
      <c r="G74" s="16">
        <v>202409</v>
      </c>
      <c r="H74" s="16">
        <v>202409</v>
      </c>
      <c r="I74" s="23">
        <v>1</v>
      </c>
      <c r="J74" s="14">
        <v>799.84</v>
      </c>
      <c r="K74" s="26">
        <v>311.1</v>
      </c>
      <c r="L74" s="14">
        <v>25</v>
      </c>
      <c r="M74" s="29">
        <v>399.92</v>
      </c>
      <c r="N74" s="29">
        <v>91.5</v>
      </c>
      <c r="O74" s="29">
        <v>25</v>
      </c>
      <c r="P74" s="14">
        <f t="shared" si="4"/>
        <v>1652.36</v>
      </c>
      <c r="Q74" s="14"/>
    </row>
    <row r="75" s="4" customFormat="1" ht="25" customHeight="1" spans="1:17">
      <c r="A75" s="13">
        <v>72</v>
      </c>
      <c r="B75" s="16" t="s">
        <v>164</v>
      </c>
      <c r="C75" s="16" t="s">
        <v>171</v>
      </c>
      <c r="D75" s="15" t="s">
        <v>172</v>
      </c>
      <c r="E75" s="16" t="s">
        <v>26</v>
      </c>
      <c r="F75" s="16">
        <v>2024</v>
      </c>
      <c r="G75" s="16">
        <v>202409</v>
      </c>
      <c r="H75" s="16">
        <v>202409</v>
      </c>
      <c r="I75" s="23">
        <v>1</v>
      </c>
      <c r="J75" s="14">
        <v>799.84</v>
      </c>
      <c r="K75" s="26">
        <v>311.1</v>
      </c>
      <c r="L75" s="14">
        <v>25</v>
      </c>
      <c r="M75" s="29"/>
      <c r="N75" s="29"/>
      <c r="O75" s="29"/>
      <c r="P75" s="14">
        <f t="shared" si="4"/>
        <v>1135.94</v>
      </c>
      <c r="Q75" s="14"/>
    </row>
    <row r="76" s="4" customFormat="1" ht="25" customHeight="1" spans="1:17">
      <c r="A76" s="13">
        <v>73</v>
      </c>
      <c r="B76" s="16" t="s">
        <v>164</v>
      </c>
      <c r="C76" s="16" t="s">
        <v>173</v>
      </c>
      <c r="D76" s="15" t="s">
        <v>174</v>
      </c>
      <c r="E76" s="16" t="s">
        <v>26</v>
      </c>
      <c r="F76" s="16">
        <v>2024</v>
      </c>
      <c r="G76" s="16">
        <v>202409</v>
      </c>
      <c r="H76" s="16">
        <v>202409</v>
      </c>
      <c r="I76" s="23">
        <v>1</v>
      </c>
      <c r="J76" s="14">
        <v>799.84</v>
      </c>
      <c r="K76" s="26">
        <v>311.1</v>
      </c>
      <c r="L76" s="14">
        <v>25</v>
      </c>
      <c r="M76" s="29"/>
      <c r="N76" s="29"/>
      <c r="O76" s="29"/>
      <c r="P76" s="14">
        <f t="shared" si="4"/>
        <v>1135.94</v>
      </c>
      <c r="Q76" s="14"/>
    </row>
    <row r="77" s="4" customFormat="1" ht="25" customHeight="1" spans="1:17">
      <c r="A77" s="13">
        <v>74</v>
      </c>
      <c r="B77" s="16" t="s">
        <v>164</v>
      </c>
      <c r="C77" s="16" t="s">
        <v>175</v>
      </c>
      <c r="D77" s="15" t="s">
        <v>176</v>
      </c>
      <c r="E77" s="16" t="s">
        <v>20</v>
      </c>
      <c r="F77" s="16">
        <v>2024</v>
      </c>
      <c r="G77" s="16">
        <v>202409</v>
      </c>
      <c r="H77" s="16">
        <v>202409</v>
      </c>
      <c r="I77" s="23">
        <v>1</v>
      </c>
      <c r="J77" s="14">
        <v>799.84</v>
      </c>
      <c r="K77" s="26">
        <v>311.1</v>
      </c>
      <c r="L77" s="14">
        <v>25</v>
      </c>
      <c r="M77" s="29">
        <v>399.92</v>
      </c>
      <c r="N77" s="29">
        <v>91.5</v>
      </c>
      <c r="O77" s="29">
        <v>25</v>
      </c>
      <c r="P77" s="14">
        <f t="shared" si="4"/>
        <v>1652.36</v>
      </c>
      <c r="Q77" s="14"/>
    </row>
    <row r="78" s="4" customFormat="1" ht="25" customHeight="1" spans="1:17">
      <c r="A78" s="13">
        <v>75</v>
      </c>
      <c r="B78" s="16" t="s">
        <v>164</v>
      </c>
      <c r="C78" s="16" t="s">
        <v>177</v>
      </c>
      <c r="D78" s="15" t="s">
        <v>178</v>
      </c>
      <c r="E78" s="16" t="s">
        <v>20</v>
      </c>
      <c r="F78" s="16">
        <v>2024</v>
      </c>
      <c r="G78" s="16">
        <v>202409</v>
      </c>
      <c r="H78" s="16">
        <v>202409</v>
      </c>
      <c r="I78" s="23">
        <v>1</v>
      </c>
      <c r="J78" s="14">
        <v>799.84</v>
      </c>
      <c r="K78" s="26">
        <v>311.1</v>
      </c>
      <c r="L78" s="14">
        <v>25</v>
      </c>
      <c r="M78" s="29">
        <v>399.92</v>
      </c>
      <c r="N78" s="29">
        <v>91.5</v>
      </c>
      <c r="O78" s="29">
        <v>25</v>
      </c>
      <c r="P78" s="14">
        <f t="shared" si="4"/>
        <v>1652.36</v>
      </c>
      <c r="Q78" s="14"/>
    </row>
    <row r="79" s="4" customFormat="1" ht="25" customHeight="1" spans="1:17">
      <c r="A79" s="13">
        <v>76</v>
      </c>
      <c r="B79" s="16" t="s">
        <v>164</v>
      </c>
      <c r="C79" s="16" t="s">
        <v>179</v>
      </c>
      <c r="D79" s="15" t="s">
        <v>180</v>
      </c>
      <c r="E79" s="16" t="s">
        <v>26</v>
      </c>
      <c r="F79" s="16">
        <v>2024</v>
      </c>
      <c r="G79" s="16">
        <v>202409</v>
      </c>
      <c r="H79" s="16">
        <v>202409</v>
      </c>
      <c r="I79" s="23">
        <v>1</v>
      </c>
      <c r="J79" s="14">
        <v>799.84</v>
      </c>
      <c r="K79" s="26">
        <v>311.1</v>
      </c>
      <c r="L79" s="14">
        <v>25</v>
      </c>
      <c r="M79" s="29"/>
      <c r="N79" s="29"/>
      <c r="O79" s="29"/>
      <c r="P79" s="14">
        <f t="shared" si="4"/>
        <v>1135.94</v>
      </c>
      <c r="Q79" s="14"/>
    </row>
  </sheetData>
  <mergeCells count="14">
    <mergeCell ref="A1:Q1"/>
    <mergeCell ref="J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P2:P3"/>
    <mergeCell ref="Q2:Q3"/>
  </mergeCells>
  <conditionalFormatting sqref="C43">
    <cfRule type="duplicateValues" dxfId="0" priority="2"/>
  </conditionalFormatting>
  <conditionalFormatting sqref="C16:C42">
    <cfRule type="duplicateValues" dxfId="0" priority="4"/>
  </conditionalFormatting>
  <conditionalFormatting sqref="C44:C55">
    <cfRule type="duplicateValues" dxfId="0" priority="1"/>
  </conditionalFormatting>
  <pageMargins left="0.314583333333333" right="0.236111111111111" top="0.275" bottom="0.156944444444444" header="0.5" footer="0.156944444444444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13443</dc:creator>
  <cp:lastModifiedBy>Administrator</cp:lastModifiedBy>
  <dcterms:created xsi:type="dcterms:W3CDTF">2025-03-03T04:27:00Z</dcterms:created>
  <dcterms:modified xsi:type="dcterms:W3CDTF">2025-03-12T08:39:04Z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5A28BB2A17B04135BE3A32E05E41CB4F_11</vt:lpwstr>
  </property>
  <property fmtid="{D5CDD505-2E9C-101B-9397-08002B2CF9AE}" pid="3" name="KSOProductBuildVer">
    <vt:lpwstr>2052-11.8.2.10972</vt:lpwstr>
  </property>
</Properties>
</file>