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2021.1.3" sheetId="1" r:id="rId1"/>
  </sheets>
  <definedNames>
    <definedName name="_xlnm.Print_Titles" localSheetId="0">'2021.1.3'!$1:$6</definedName>
  </definedNames>
  <calcPr calcId="144525"/>
</workbook>
</file>

<file path=xl/sharedStrings.xml><?xml version="1.0" encoding="utf-8"?>
<sst xmlns="http://schemas.openxmlformats.org/spreadsheetml/2006/main" count="143" uniqueCount="141">
  <si>
    <t>2021年8月2日巩固拓展脱贫攻坚成果同乡村振兴有效衔接资金到位情况统计表</t>
  </si>
  <si>
    <t>填报单位：麦盖提县财政局</t>
  </si>
  <si>
    <t>上报时间：2021年8月2日</t>
  </si>
  <si>
    <t>单位：万元</t>
  </si>
  <si>
    <t>序号</t>
  </si>
  <si>
    <t>财政资金名称</t>
  </si>
  <si>
    <t>自治区文件号</t>
  </si>
  <si>
    <t>地区文件号</t>
  </si>
  <si>
    <t>资金来源</t>
  </si>
  <si>
    <t>备注</t>
  </si>
  <si>
    <t>合计</t>
  </si>
  <si>
    <t>债券资金</t>
  </si>
  <si>
    <t>涉农整合资金</t>
  </si>
  <si>
    <t>巩固拓展脱贫攻坚成果同乡村振兴有效衔接资金</t>
  </si>
  <si>
    <t>小计</t>
  </si>
  <si>
    <t>扶贫发展资金</t>
  </si>
  <si>
    <t>以工代赈资金</t>
  </si>
  <si>
    <t>少数民族发展资金</t>
  </si>
  <si>
    <t>国有贫困林场资金</t>
  </si>
  <si>
    <t>深度贫困县农村道路管护人员补助资金</t>
  </si>
  <si>
    <t>其中：人口较多的异地扶贫搬迁集中安置区后续产业扶持专项资金</t>
  </si>
  <si>
    <t>其中：易地扶贫搬迁融资模式调整规范后的地方政府债券贴息补助</t>
  </si>
  <si>
    <t>其中：劳务报酬不低于</t>
  </si>
  <si>
    <t>合   计</t>
  </si>
  <si>
    <t>一</t>
  </si>
  <si>
    <t>中央小计</t>
  </si>
  <si>
    <t>中央提前告知财政专项扶贫资金</t>
  </si>
  <si>
    <t>新财扶〔2020〕40号</t>
  </si>
  <si>
    <t>喀地财扶〔2020〕14号</t>
  </si>
  <si>
    <t>提前下达2021年中央水利发展资金预算（统筹整合部分）</t>
  </si>
  <si>
    <t>新财农〔2020〕95号</t>
  </si>
  <si>
    <t>喀地财农〔2020〕54号</t>
  </si>
  <si>
    <t>提前下达2021年中央农田建设补助资金（统筹整合部分）</t>
  </si>
  <si>
    <t>新财农〔2020〕102号</t>
  </si>
  <si>
    <t>喀地财农〔2020〕61号</t>
  </si>
  <si>
    <t>提前下达2021年中央农业生产发展资金（统筹整合部分）</t>
  </si>
  <si>
    <t>新财农〔2020〕104号</t>
  </si>
  <si>
    <t>喀地财农〔2020〕58号</t>
  </si>
  <si>
    <t>提前下达2021年中央农业资源及生态保护补助（统筹整合部分）</t>
  </si>
  <si>
    <t>新财农〔2020〕106号</t>
  </si>
  <si>
    <t>喀地财农〔2020〕59号</t>
  </si>
  <si>
    <t>提前下达2021年中央产粮大县奖励资金（统筹整合部分）</t>
  </si>
  <si>
    <t>新财建〔2020〕220号</t>
  </si>
  <si>
    <t>喀地财建〔2020〕135号</t>
  </si>
  <si>
    <t>提前下达2021年生猪（牛羊）调出大县奖励资金（统筹整合部分）</t>
  </si>
  <si>
    <t>新财建〔2020〕224号</t>
  </si>
  <si>
    <t>喀地财建〔2020〕136号</t>
  </si>
  <si>
    <t>提前下达2021年中央林业草原生态保护恢复资金（统筹整合部分）</t>
  </si>
  <si>
    <t>新财资环〔2020〕90号</t>
  </si>
  <si>
    <t>喀地财建〔2020〕145号</t>
  </si>
  <si>
    <t>提前下达2021年中央林业改革发展资金（统筹整合部分）</t>
  </si>
  <si>
    <t>新财资环〔2020〕89号</t>
  </si>
  <si>
    <t>喀地财建〔2020〕148号</t>
  </si>
  <si>
    <t>提前下达2021年中央农村综合改革转移支付预算（统筹整合部分）</t>
  </si>
  <si>
    <t>新财农〔2020〕128号</t>
  </si>
  <si>
    <t>喀地财农〔2020〕65号</t>
  </si>
  <si>
    <t>提前下达2021年中央财政农村危房改造补助资金</t>
  </si>
  <si>
    <t>新财社〔2020〕251号</t>
  </si>
  <si>
    <t>喀地财社〔2020〕160号</t>
  </si>
  <si>
    <t>拨付2021年第二批中央农田建设补助资金（统筹整合部分）</t>
  </si>
  <si>
    <t>新财农〔2021〕20号</t>
  </si>
  <si>
    <t>喀地财农〔2021〕5号</t>
  </si>
  <si>
    <t>下达2021年中央财政衔接推进乡村振兴补助资金预算</t>
  </si>
  <si>
    <t>新财扶〔2021〕12号</t>
  </si>
  <si>
    <t>喀地财扶〔2021〕3号</t>
  </si>
  <si>
    <t>下达2021年生猪（牛羊）调出大县奖励资金（统筹整合部分）预算指标</t>
  </si>
  <si>
    <t>新财建〔2021〕33号</t>
  </si>
  <si>
    <t>喀地财建〔2021〕35号</t>
  </si>
  <si>
    <t>下达2021年藏粮于地藏粮于技专项（高标准农田和东北黑土地保护建设项目）中央基建投资预算（统筹整合部分）（拨款）</t>
  </si>
  <si>
    <t>新财建〔2021〕44号</t>
  </si>
  <si>
    <t>喀地财建〔2021〕40号</t>
  </si>
  <si>
    <t>拨付2021年中央财政农村危房改造补助资金（第二批）预算</t>
  </si>
  <si>
    <t>新财社〔2021〕70号</t>
  </si>
  <si>
    <t>喀地财社〔2021〕29号</t>
  </si>
  <si>
    <t>调整下达2021年度产粮大县中央奖励资金（统筹整合）预算</t>
  </si>
  <si>
    <t>新财建〔2021〕48号</t>
  </si>
  <si>
    <t>喀地财建〔2021〕45号</t>
  </si>
  <si>
    <t>下达2021年中央农业生产发展资金（统筹整合部分）预算</t>
  </si>
  <si>
    <t>新财农〔2021〕30号</t>
  </si>
  <si>
    <t>喀地财农〔2021〕11号</t>
  </si>
  <si>
    <t>下达2021年中央农业生产发展（农业生产社会化服务）资金预算</t>
  </si>
  <si>
    <t>新财农〔2021〕42号</t>
  </si>
  <si>
    <t>喀地财农〔2021〕14号</t>
  </si>
  <si>
    <t>下达2021年车辆购置税收入补助地方资金预算（第一批）用于普通省道及农村公路建设项目</t>
  </si>
  <si>
    <t>新财建〔2021〕51号</t>
  </si>
  <si>
    <t>喀地财建〔2021〕49号</t>
  </si>
  <si>
    <t>下达2021年中央农业资源及生态保护补助资金预算</t>
  </si>
  <si>
    <t>新财农〔2021〕31号</t>
  </si>
  <si>
    <t>喀地财农〔2021〕12号</t>
  </si>
  <si>
    <t>下达2021年中央农业资源及生态保护补助（项目部分）预算</t>
  </si>
  <si>
    <t>新财农〔2020〕107号</t>
  </si>
  <si>
    <t>喀地财农〔2020〕63号</t>
  </si>
  <si>
    <t>下达2021年中央农村环境整治资金预算（统筹整合部分）</t>
  </si>
  <si>
    <t>新财资环〔2021〕57号</t>
  </si>
  <si>
    <t>喀地财建〔2021〕66号</t>
  </si>
  <si>
    <t>此次报备</t>
  </si>
  <si>
    <t>二</t>
  </si>
  <si>
    <t>自治区小计</t>
  </si>
  <si>
    <t>自治区提前告知财政专项扶贫资金</t>
  </si>
  <si>
    <t>新财扶〔2020〕42号</t>
  </si>
  <si>
    <t>喀地财扶〔2020〕17号</t>
  </si>
  <si>
    <t>提前下达2021年自治区预算内投资（统筹整合部分）</t>
  </si>
  <si>
    <t>新财建〔2020〕275号</t>
  </si>
  <si>
    <t>喀地财建〔2020〕166号</t>
  </si>
  <si>
    <t>提前下达2021年自治区彩票公益金用于涉农资金整合</t>
  </si>
  <si>
    <t>新财综〔2020〕32号</t>
  </si>
  <si>
    <t>喀地财综〔2020〕23号</t>
  </si>
  <si>
    <t>提前下达2021年自治区水利相关专项资金（统筹整合部分）</t>
  </si>
  <si>
    <t>新财农〔2020〕126号</t>
  </si>
  <si>
    <t>喀地财农〔2020〕64号</t>
  </si>
  <si>
    <t>提前下达2021年自治区农村综合改革转移支付预算（统筹整合部分）</t>
  </si>
  <si>
    <t>新财农〔2020〕130号</t>
  </si>
  <si>
    <t>喀地财农〔2020〕66号</t>
  </si>
  <si>
    <t>提前下达2021年自治区畜牧业生产发展资金（统筹整合部分）</t>
  </si>
  <si>
    <t>新财农〔2020〕115号</t>
  </si>
  <si>
    <t>喀地财农〔2020〕67号</t>
  </si>
  <si>
    <t>提前下达2021年自治区农业生产发展资金（统筹整合部分）</t>
  </si>
  <si>
    <t>新财农〔2020〕118号</t>
  </si>
  <si>
    <t>喀地财农〔2020〕76号</t>
  </si>
  <si>
    <t>提前下达2021年自治区农田建设补助资金（统筹整合部分）</t>
  </si>
  <si>
    <t>新财农〔2020〕123号</t>
  </si>
  <si>
    <t>喀地财农〔2020〕77号</t>
  </si>
  <si>
    <t>提前下达2021年自治区农业科技推广与服务专项补助（统筹整合部分）</t>
  </si>
  <si>
    <t>新财农〔2020〕120号</t>
  </si>
  <si>
    <t>喀地财农〔2020〕78号</t>
  </si>
  <si>
    <t>下达2021年自治区易地扶贫搬迁融资补助资金</t>
  </si>
  <si>
    <t>新财扶〔2021〕1号</t>
  </si>
  <si>
    <t>喀地财扶〔2021〕1号</t>
  </si>
  <si>
    <t>拨付2021年自治区财政林业专项资金（统筹整合部分)</t>
  </si>
  <si>
    <t>新财资环〔2021〕18号</t>
  </si>
  <si>
    <t>喀地财建〔2021〕26号</t>
  </si>
  <si>
    <t>下达2021年自治区农村环境整治资金（统筹整合部分）预算</t>
  </si>
  <si>
    <t>新财资环〔2021〕38号</t>
  </si>
  <si>
    <t>喀地财建〔2021〕39号</t>
  </si>
  <si>
    <t>下达2021年自治区第四批地方政府新增一般债券资金（用于巩固拓展脱贫攻坚成果与乡村振兴有效衔接部分）</t>
  </si>
  <si>
    <t>新财扶〔2021〕14号</t>
  </si>
  <si>
    <t>喀地财扶〔2021〕4号</t>
  </si>
  <si>
    <t>三</t>
  </si>
  <si>
    <t>地区小计</t>
  </si>
  <si>
    <t>地区提前告知财政专项扶贫资金</t>
  </si>
  <si>
    <t>喀地财扶〔2020〕15号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</si>
</sst>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14"/>
      <color indexed="8"/>
      <name val="方正仿宋简体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方正仿宋简体"/>
      <charset val="134"/>
    </font>
    <font>
      <b/>
      <sz val="10"/>
      <color indexed="8"/>
      <name val="方正仿宋简体"/>
      <charset val="134"/>
    </font>
    <font>
      <sz val="10"/>
      <color indexed="8"/>
      <name val="方正仿宋简体"/>
      <charset val="134"/>
    </font>
    <font>
      <sz val="10"/>
      <name val="方正仿宋简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18" borderId="16" applyNumberFormat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24" fillId="20" borderId="1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center" vertical="center"/>
      <protection locked="0"/>
    </xf>
    <xf numFmtId="176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6" xfId="0" applyNumberFormat="1" applyFont="1" applyFill="1" applyBorder="1" applyAlignment="1" applyProtection="1">
      <alignment horizontal="center" vertical="center"/>
      <protection locked="0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176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50" applyNumberFormat="1" applyFont="1" applyFill="1" applyBorder="1" applyAlignment="1" applyProtection="1">
      <alignment horizontal="center" vertical="center" wrapText="1"/>
    </xf>
    <xf numFmtId="0" fontId="6" fillId="2" borderId="9" xfId="50" applyNumberFormat="1" applyFont="1" applyFill="1" applyBorder="1" applyAlignment="1" applyProtection="1">
      <alignment horizontal="center" vertical="center" wrapText="1"/>
    </xf>
    <xf numFmtId="0" fontId="6" fillId="2" borderId="10" xfId="50" applyNumberFormat="1" applyFont="1" applyFill="1" applyBorder="1" applyAlignment="1" applyProtection="1">
      <alignment horizontal="center" vertical="center" wrapText="1"/>
    </xf>
    <xf numFmtId="176" fontId="6" fillId="2" borderId="6" xfId="0" applyNumberFormat="1" applyFont="1" applyFill="1" applyBorder="1" applyAlignment="1" applyProtection="1">
      <alignment horizontal="center" vertical="center" wrapText="1"/>
    </xf>
    <xf numFmtId="0" fontId="7" fillId="3" borderId="6" xfId="50" applyNumberFormat="1" applyFont="1" applyFill="1" applyBorder="1" applyAlignment="1" applyProtection="1">
      <alignment horizontal="center" vertical="center" wrapText="1"/>
    </xf>
    <xf numFmtId="0" fontId="8" fillId="3" borderId="8" xfId="50" applyNumberFormat="1" applyFont="1" applyFill="1" applyBorder="1" applyAlignment="1" applyProtection="1">
      <alignment horizontal="center" vertical="center" wrapText="1"/>
    </xf>
    <xf numFmtId="0" fontId="8" fillId="3" borderId="9" xfId="50" applyNumberFormat="1" applyFont="1" applyFill="1" applyBorder="1" applyAlignment="1" applyProtection="1">
      <alignment horizontal="center" vertical="center" wrapText="1"/>
    </xf>
    <xf numFmtId="0" fontId="8" fillId="3" borderId="10" xfId="50" applyNumberFormat="1" applyFont="1" applyFill="1" applyBorder="1" applyAlignment="1" applyProtection="1">
      <alignment horizontal="center" vertical="center" wrapText="1"/>
    </xf>
    <xf numFmtId="176" fontId="7" fillId="3" borderId="6" xfId="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8" fillId="4" borderId="6" xfId="50" applyNumberFormat="1" applyFont="1" applyFill="1" applyBorder="1" applyAlignment="1" applyProtection="1">
      <alignment horizontal="left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6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50" applyNumberFormat="1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176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1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Alignment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7"/>
  <sheetViews>
    <sheetView tabSelected="1" zoomScale="90" zoomScaleNormal="90" workbookViewId="0">
      <pane xSplit="2" ySplit="8" topLeftCell="D9" activePane="bottomRight" state="frozen"/>
      <selection/>
      <selection pane="topRight"/>
      <selection pane="bottomLeft"/>
      <selection pane="bottomRight" activeCell="J18" sqref="J18"/>
    </sheetView>
  </sheetViews>
  <sheetFormatPr defaultColWidth="9" defaultRowHeight="18.75"/>
  <cols>
    <col min="1" max="1" width="4.775" style="3" customWidth="1"/>
    <col min="2" max="2" width="60.775" style="3" customWidth="1"/>
    <col min="3" max="4" width="20.775" style="3" customWidth="1"/>
    <col min="5" max="6" width="12.025" style="4" customWidth="1"/>
    <col min="7" max="7" width="12.275" style="4" customWidth="1"/>
    <col min="8" max="8" width="13.6666666666667" style="4" customWidth="1"/>
    <col min="9" max="9" width="13.075" style="4" customWidth="1"/>
    <col min="10" max="11" width="16.5083333333333" style="4" customWidth="1"/>
    <col min="12" max="12" width="11.9416666666667" style="4" customWidth="1"/>
    <col min="13" max="13" width="9.775" style="4" customWidth="1"/>
    <col min="14" max="14" width="11" style="4" customWidth="1"/>
    <col min="15" max="16" width="9.44166666666667" style="4" customWidth="1"/>
    <col min="17" max="17" width="8.775" style="3" customWidth="1"/>
    <col min="18" max="16384" width="9" style="3"/>
  </cols>
  <sheetData>
    <row r="1" ht="35" customHeight="1" spans="1:17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5"/>
    </row>
    <row r="2" s="1" customFormat="1" ht="18" customHeight="1" spans="1:17">
      <c r="A2" s="7" t="s">
        <v>1</v>
      </c>
      <c r="B2" s="7"/>
      <c r="C2" s="8"/>
      <c r="D2" s="9"/>
      <c r="E2" s="10"/>
      <c r="F2" s="11" t="s">
        <v>2</v>
      </c>
      <c r="I2" s="11"/>
      <c r="J2" s="11"/>
      <c r="K2" s="11"/>
      <c r="L2" s="11"/>
      <c r="M2" s="11"/>
      <c r="N2" s="11"/>
      <c r="O2" s="11"/>
      <c r="P2" s="11"/>
      <c r="Q2" s="45" t="s">
        <v>3</v>
      </c>
    </row>
    <row r="3" s="2" customFormat="1" ht="18" customHeight="1" spans="1:17">
      <c r="A3" s="12" t="s">
        <v>4</v>
      </c>
      <c r="B3" s="12" t="s">
        <v>5</v>
      </c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44"/>
      <c r="Q3" s="46" t="s">
        <v>9</v>
      </c>
    </row>
    <row r="4" s="2" customFormat="1" ht="18" customHeight="1" spans="1:17">
      <c r="A4" s="16"/>
      <c r="B4" s="16"/>
      <c r="C4" s="17"/>
      <c r="D4" s="17"/>
      <c r="E4" s="18" t="s">
        <v>10</v>
      </c>
      <c r="F4" s="18" t="s">
        <v>11</v>
      </c>
      <c r="G4" s="18" t="s">
        <v>12</v>
      </c>
      <c r="H4" s="19" t="s">
        <v>13</v>
      </c>
      <c r="I4" s="19"/>
      <c r="J4" s="19"/>
      <c r="K4" s="19"/>
      <c r="L4" s="19"/>
      <c r="M4" s="19"/>
      <c r="N4" s="19"/>
      <c r="O4" s="19"/>
      <c r="P4" s="19"/>
      <c r="Q4" s="47"/>
    </row>
    <row r="5" s="2" customFormat="1" ht="18" customHeight="1" spans="1:17">
      <c r="A5" s="16"/>
      <c r="B5" s="16"/>
      <c r="C5" s="17"/>
      <c r="D5" s="17"/>
      <c r="E5" s="20"/>
      <c r="F5" s="20"/>
      <c r="G5" s="20"/>
      <c r="H5" s="21" t="s">
        <v>14</v>
      </c>
      <c r="I5" s="24" t="s">
        <v>15</v>
      </c>
      <c r="J5" s="24"/>
      <c r="K5" s="24"/>
      <c r="L5" s="24" t="s">
        <v>16</v>
      </c>
      <c r="M5" s="24"/>
      <c r="N5" s="20" t="s">
        <v>17</v>
      </c>
      <c r="O5" s="20" t="s">
        <v>18</v>
      </c>
      <c r="P5" s="20" t="s">
        <v>19</v>
      </c>
      <c r="Q5" s="47"/>
    </row>
    <row r="6" s="2" customFormat="1" ht="55" customHeight="1" spans="1:17">
      <c r="A6" s="22"/>
      <c r="B6" s="22"/>
      <c r="C6" s="23"/>
      <c r="D6" s="23"/>
      <c r="E6" s="21"/>
      <c r="F6" s="21"/>
      <c r="G6" s="21"/>
      <c r="H6" s="24"/>
      <c r="I6" s="24" t="s">
        <v>15</v>
      </c>
      <c r="J6" s="24" t="s">
        <v>20</v>
      </c>
      <c r="K6" s="24" t="s">
        <v>21</v>
      </c>
      <c r="L6" s="24" t="s">
        <v>16</v>
      </c>
      <c r="M6" s="24" t="s">
        <v>22</v>
      </c>
      <c r="N6" s="21"/>
      <c r="O6" s="21"/>
      <c r="P6" s="21"/>
      <c r="Q6" s="48"/>
    </row>
    <row r="7" s="2" customFormat="1" ht="27.9" customHeight="1" spans="1:17">
      <c r="A7" s="25" t="s">
        <v>23</v>
      </c>
      <c r="B7" s="26"/>
      <c r="C7" s="26"/>
      <c r="D7" s="27"/>
      <c r="E7" s="28">
        <f>SUM(F7:H7)</f>
        <v>62666.0556</v>
      </c>
      <c r="F7" s="28">
        <f t="shared" ref="F7:J7" si="0">F8+F32+F46</f>
        <v>3000</v>
      </c>
      <c r="G7" s="28">
        <f t="shared" si="0"/>
        <v>32918.92</v>
      </c>
      <c r="H7" s="28">
        <f t="shared" si="0"/>
        <v>26747.1356</v>
      </c>
      <c r="I7" s="28">
        <f t="shared" si="0"/>
        <v>21424.7356</v>
      </c>
      <c r="J7" s="28">
        <f t="shared" si="0"/>
        <v>106</v>
      </c>
      <c r="K7" s="28">
        <f t="shared" ref="K7:P7" si="1">K8+K32+K46</f>
        <v>171.5</v>
      </c>
      <c r="L7" s="28">
        <f t="shared" si="1"/>
        <v>2246</v>
      </c>
      <c r="M7" s="28">
        <f t="shared" si="1"/>
        <v>337</v>
      </c>
      <c r="N7" s="28">
        <f t="shared" si="1"/>
        <v>1713</v>
      </c>
      <c r="O7" s="28">
        <f t="shared" si="1"/>
        <v>497</v>
      </c>
      <c r="P7" s="28">
        <f t="shared" si="1"/>
        <v>866.4</v>
      </c>
      <c r="Q7" s="49"/>
    </row>
    <row r="8" s="2" customFormat="1" ht="27.9" customHeight="1" spans="1:17">
      <c r="A8" s="29" t="s">
        <v>24</v>
      </c>
      <c r="B8" s="30" t="s">
        <v>25</v>
      </c>
      <c r="C8" s="31"/>
      <c r="D8" s="32"/>
      <c r="E8" s="33">
        <f>SUM(E9:E31)</f>
        <v>50749.53</v>
      </c>
      <c r="F8" s="33">
        <f t="shared" ref="F8:P8" si="2">SUM(F9:F31)</f>
        <v>0</v>
      </c>
      <c r="G8" s="33">
        <f t="shared" si="2"/>
        <v>29832.53</v>
      </c>
      <c r="H8" s="33">
        <f t="shared" si="2"/>
        <v>20917</v>
      </c>
      <c r="I8" s="33">
        <f t="shared" si="2"/>
        <v>16461</v>
      </c>
      <c r="J8" s="33">
        <f t="shared" si="2"/>
        <v>106</v>
      </c>
      <c r="K8" s="33">
        <f t="shared" si="2"/>
        <v>171.5</v>
      </c>
      <c r="L8" s="33">
        <f t="shared" si="2"/>
        <v>2246</v>
      </c>
      <c r="M8" s="33">
        <f t="shared" si="2"/>
        <v>337</v>
      </c>
      <c r="N8" s="33">
        <f t="shared" si="2"/>
        <v>1713</v>
      </c>
      <c r="O8" s="33">
        <f t="shared" si="2"/>
        <v>497</v>
      </c>
      <c r="P8" s="33">
        <f t="shared" si="2"/>
        <v>0</v>
      </c>
      <c r="Q8" s="50"/>
    </row>
    <row r="9" s="2" customFormat="1" ht="27.9" customHeight="1" spans="1:17">
      <c r="A9" s="34">
        <v>1</v>
      </c>
      <c r="B9" s="35" t="s">
        <v>26</v>
      </c>
      <c r="C9" s="36" t="s">
        <v>27</v>
      </c>
      <c r="D9" s="36" t="s">
        <v>28</v>
      </c>
      <c r="E9" s="37">
        <f t="shared" ref="E9:E31" si="3">F9+G9+H9</f>
        <v>15722</v>
      </c>
      <c r="F9" s="38"/>
      <c r="G9" s="38"/>
      <c r="H9" s="39">
        <f>I9+L9+N9+O9+P9</f>
        <v>15722</v>
      </c>
      <c r="I9" s="40">
        <v>13203</v>
      </c>
      <c r="J9" s="40">
        <v>106</v>
      </c>
      <c r="K9" s="40"/>
      <c r="L9" s="40">
        <v>1093</v>
      </c>
      <c r="M9" s="40">
        <v>164</v>
      </c>
      <c r="N9" s="40">
        <v>1105</v>
      </c>
      <c r="O9" s="40">
        <v>321</v>
      </c>
      <c r="P9" s="40"/>
      <c r="Q9" s="42"/>
    </row>
    <row r="10" s="2" customFormat="1" ht="27.9" customHeight="1" spans="1:17">
      <c r="A10" s="34">
        <v>2</v>
      </c>
      <c r="B10" s="35" t="s">
        <v>29</v>
      </c>
      <c r="C10" s="36" t="s">
        <v>30</v>
      </c>
      <c r="D10" s="36" t="s">
        <v>31</v>
      </c>
      <c r="E10" s="37">
        <f t="shared" si="3"/>
        <v>1492</v>
      </c>
      <c r="F10" s="38"/>
      <c r="G10" s="38">
        <v>1492</v>
      </c>
      <c r="H10" s="40"/>
      <c r="I10" s="40"/>
      <c r="J10" s="40"/>
      <c r="K10" s="40"/>
      <c r="L10" s="40"/>
      <c r="M10" s="40"/>
      <c r="N10" s="40"/>
      <c r="O10" s="40"/>
      <c r="P10" s="40"/>
      <c r="Q10" s="42"/>
    </row>
    <row r="11" s="2" customFormat="1" ht="27.9" customHeight="1" spans="1:17">
      <c r="A11" s="34">
        <v>3</v>
      </c>
      <c r="B11" s="35" t="s">
        <v>32</v>
      </c>
      <c r="C11" s="36" t="s">
        <v>33</v>
      </c>
      <c r="D11" s="36" t="s">
        <v>34</v>
      </c>
      <c r="E11" s="37">
        <f t="shared" si="3"/>
        <v>11128</v>
      </c>
      <c r="F11" s="38"/>
      <c r="G11" s="38">
        <v>11128</v>
      </c>
      <c r="H11" s="40"/>
      <c r="I11" s="40"/>
      <c r="J11" s="40"/>
      <c r="K11" s="40"/>
      <c r="L11" s="40"/>
      <c r="M11" s="40"/>
      <c r="N11" s="40"/>
      <c r="O11" s="40"/>
      <c r="P11" s="40"/>
      <c r="Q11" s="42"/>
    </row>
    <row r="12" s="2" customFormat="1" ht="27.9" customHeight="1" spans="1:17">
      <c r="A12" s="34">
        <v>4</v>
      </c>
      <c r="B12" s="35" t="s">
        <v>35</v>
      </c>
      <c r="C12" s="36" t="s">
        <v>36</v>
      </c>
      <c r="D12" s="36" t="s">
        <v>37</v>
      </c>
      <c r="E12" s="37">
        <f t="shared" si="3"/>
        <v>277</v>
      </c>
      <c r="F12" s="38"/>
      <c r="G12" s="38">
        <v>277</v>
      </c>
      <c r="H12" s="40"/>
      <c r="I12" s="40"/>
      <c r="J12" s="40"/>
      <c r="K12" s="40"/>
      <c r="L12" s="40"/>
      <c r="M12" s="40"/>
      <c r="N12" s="40"/>
      <c r="O12" s="40"/>
      <c r="P12" s="40"/>
      <c r="Q12" s="42"/>
    </row>
    <row r="13" s="2" customFormat="1" ht="27.9" customHeight="1" spans="1:17">
      <c r="A13" s="34">
        <v>5</v>
      </c>
      <c r="B13" s="35" t="s">
        <v>38</v>
      </c>
      <c r="C13" s="36" t="s">
        <v>39</v>
      </c>
      <c r="D13" s="36" t="s">
        <v>40</v>
      </c>
      <c r="E13" s="37">
        <f t="shared" si="3"/>
        <v>255</v>
      </c>
      <c r="F13" s="38"/>
      <c r="G13" s="38">
        <v>255</v>
      </c>
      <c r="H13" s="40"/>
      <c r="I13" s="40"/>
      <c r="J13" s="40"/>
      <c r="K13" s="40"/>
      <c r="L13" s="40"/>
      <c r="M13" s="40"/>
      <c r="N13" s="40"/>
      <c r="O13" s="40"/>
      <c r="P13" s="40"/>
      <c r="Q13" s="42"/>
    </row>
    <row r="14" s="2" customFormat="1" ht="27.9" customHeight="1" spans="1:17">
      <c r="A14" s="34">
        <v>6</v>
      </c>
      <c r="B14" s="35" t="s">
        <v>41</v>
      </c>
      <c r="C14" s="36" t="s">
        <v>42</v>
      </c>
      <c r="D14" s="36" t="s">
        <v>43</v>
      </c>
      <c r="E14" s="37">
        <f t="shared" si="3"/>
        <v>685.86</v>
      </c>
      <c r="F14" s="38"/>
      <c r="G14" s="38">
        <v>685.86</v>
      </c>
      <c r="H14" s="40"/>
      <c r="I14" s="40"/>
      <c r="J14" s="40"/>
      <c r="K14" s="40"/>
      <c r="L14" s="40"/>
      <c r="M14" s="40"/>
      <c r="N14" s="40"/>
      <c r="O14" s="40"/>
      <c r="P14" s="40"/>
      <c r="Q14" s="42"/>
    </row>
    <row r="15" s="2" customFormat="1" ht="27.9" customHeight="1" spans="1:17">
      <c r="A15" s="34">
        <v>7</v>
      </c>
      <c r="B15" s="35" t="s">
        <v>44</v>
      </c>
      <c r="C15" s="36" t="s">
        <v>45</v>
      </c>
      <c r="D15" s="36" t="s">
        <v>46</v>
      </c>
      <c r="E15" s="37">
        <f t="shared" si="3"/>
        <v>3.024</v>
      </c>
      <c r="F15" s="38"/>
      <c r="G15" s="38">
        <v>3.024</v>
      </c>
      <c r="H15" s="40"/>
      <c r="I15" s="40"/>
      <c r="J15" s="40"/>
      <c r="K15" s="40"/>
      <c r="L15" s="40"/>
      <c r="M15" s="40"/>
      <c r="N15" s="40"/>
      <c r="O15" s="40"/>
      <c r="P15" s="40"/>
      <c r="Q15" s="42"/>
    </row>
    <row r="16" s="2" customFormat="1" ht="27.9" customHeight="1" spans="1:17">
      <c r="A16" s="34">
        <v>8</v>
      </c>
      <c r="B16" s="35" t="s">
        <v>47</v>
      </c>
      <c r="C16" s="36" t="s">
        <v>48</v>
      </c>
      <c r="D16" s="36" t="s">
        <v>49</v>
      </c>
      <c r="E16" s="37">
        <f t="shared" si="3"/>
        <v>306.23</v>
      </c>
      <c r="F16" s="38"/>
      <c r="G16" s="38">
        <v>306.23</v>
      </c>
      <c r="H16" s="40"/>
      <c r="I16" s="40"/>
      <c r="J16" s="40"/>
      <c r="K16" s="40"/>
      <c r="L16" s="40"/>
      <c r="M16" s="40"/>
      <c r="N16" s="40"/>
      <c r="O16" s="40"/>
      <c r="P16" s="40"/>
      <c r="Q16" s="42"/>
    </row>
    <row r="17" s="2" customFormat="1" ht="27.9" customHeight="1" spans="1:17">
      <c r="A17" s="34">
        <v>9</v>
      </c>
      <c r="B17" s="35" t="s">
        <v>50</v>
      </c>
      <c r="C17" s="36" t="s">
        <v>51</v>
      </c>
      <c r="D17" s="36" t="s">
        <v>52</v>
      </c>
      <c r="E17" s="37">
        <f t="shared" si="3"/>
        <v>1105.78</v>
      </c>
      <c r="F17" s="38"/>
      <c r="G17" s="38">
        <v>1105.78</v>
      </c>
      <c r="H17" s="40"/>
      <c r="I17" s="40"/>
      <c r="J17" s="40"/>
      <c r="K17" s="40"/>
      <c r="L17" s="40"/>
      <c r="M17" s="40"/>
      <c r="N17" s="40"/>
      <c r="O17" s="40"/>
      <c r="P17" s="40"/>
      <c r="Q17" s="42"/>
    </row>
    <row r="18" s="2" customFormat="1" ht="27.9" customHeight="1" spans="1:17">
      <c r="A18" s="34">
        <v>10</v>
      </c>
      <c r="B18" s="41" t="s">
        <v>53</v>
      </c>
      <c r="C18" s="42" t="s">
        <v>54</v>
      </c>
      <c r="D18" s="42" t="s">
        <v>55</v>
      </c>
      <c r="E18" s="37">
        <f t="shared" si="3"/>
        <v>371</v>
      </c>
      <c r="F18" s="38"/>
      <c r="G18" s="38">
        <v>371</v>
      </c>
      <c r="H18" s="40"/>
      <c r="I18" s="40"/>
      <c r="J18" s="40"/>
      <c r="K18" s="40"/>
      <c r="L18" s="40"/>
      <c r="M18" s="40"/>
      <c r="N18" s="40"/>
      <c r="O18" s="40"/>
      <c r="P18" s="40"/>
      <c r="Q18" s="42"/>
    </row>
    <row r="19" s="2" customFormat="1" ht="27.9" customHeight="1" spans="1:17">
      <c r="A19" s="34">
        <v>11</v>
      </c>
      <c r="B19" s="41" t="s">
        <v>56</v>
      </c>
      <c r="C19" s="42" t="s">
        <v>57</v>
      </c>
      <c r="D19" s="42" t="s">
        <v>58</v>
      </c>
      <c r="E19" s="37">
        <f t="shared" si="3"/>
        <v>1460</v>
      </c>
      <c r="F19" s="38"/>
      <c r="G19" s="38">
        <v>1460</v>
      </c>
      <c r="H19" s="40"/>
      <c r="I19" s="40"/>
      <c r="J19" s="40"/>
      <c r="K19" s="40"/>
      <c r="L19" s="40"/>
      <c r="M19" s="40"/>
      <c r="N19" s="40"/>
      <c r="O19" s="40"/>
      <c r="P19" s="40"/>
      <c r="Q19" s="42"/>
    </row>
    <row r="20" s="2" customFormat="1" ht="27.9" customHeight="1" spans="1:17">
      <c r="A20" s="34">
        <v>12</v>
      </c>
      <c r="B20" s="41" t="s">
        <v>59</v>
      </c>
      <c r="C20" s="42" t="s">
        <v>60</v>
      </c>
      <c r="D20" s="42" t="s">
        <v>61</v>
      </c>
      <c r="E20" s="37">
        <f t="shared" si="3"/>
        <v>1390</v>
      </c>
      <c r="F20" s="38"/>
      <c r="G20" s="38">
        <v>1390</v>
      </c>
      <c r="H20" s="40"/>
      <c r="I20" s="40"/>
      <c r="J20" s="40"/>
      <c r="K20" s="40"/>
      <c r="L20" s="40"/>
      <c r="M20" s="40"/>
      <c r="N20" s="40"/>
      <c r="O20" s="40"/>
      <c r="P20" s="40"/>
      <c r="Q20" s="51"/>
    </row>
    <row r="21" s="2" customFormat="1" ht="27.9" customHeight="1" spans="1:17">
      <c r="A21" s="34">
        <v>13</v>
      </c>
      <c r="B21" s="41" t="s">
        <v>62</v>
      </c>
      <c r="C21" s="42" t="s">
        <v>63</v>
      </c>
      <c r="D21" s="42" t="s">
        <v>64</v>
      </c>
      <c r="E21" s="37">
        <f t="shared" si="3"/>
        <v>5195</v>
      </c>
      <c r="F21" s="38"/>
      <c r="G21" s="38"/>
      <c r="H21" s="39">
        <f>I21+L21+N21+O21+P21</f>
        <v>5195</v>
      </c>
      <c r="I21" s="40">
        <v>3258</v>
      </c>
      <c r="J21" s="40"/>
      <c r="K21" s="40">
        <v>171.5</v>
      </c>
      <c r="L21" s="40">
        <v>1153</v>
      </c>
      <c r="M21" s="40">
        <v>173</v>
      </c>
      <c r="N21" s="40">
        <v>608</v>
      </c>
      <c r="O21" s="40">
        <v>176</v>
      </c>
      <c r="P21" s="40"/>
      <c r="Q21" s="51"/>
    </row>
    <row r="22" s="2" customFormat="1" ht="27.9" customHeight="1" spans="1:17">
      <c r="A22" s="34">
        <v>14</v>
      </c>
      <c r="B22" s="41" t="s">
        <v>65</v>
      </c>
      <c r="C22" s="42" t="s">
        <v>66</v>
      </c>
      <c r="D22" s="42" t="s">
        <v>67</v>
      </c>
      <c r="E22" s="37">
        <f t="shared" si="3"/>
        <v>-0.884</v>
      </c>
      <c r="F22" s="38"/>
      <c r="G22" s="38">
        <v>-0.884</v>
      </c>
      <c r="H22" s="40"/>
      <c r="I22" s="40"/>
      <c r="J22" s="40"/>
      <c r="K22" s="40"/>
      <c r="L22" s="40"/>
      <c r="M22" s="40"/>
      <c r="N22" s="40"/>
      <c r="O22" s="40"/>
      <c r="P22" s="40"/>
      <c r="Q22" s="51"/>
    </row>
    <row r="23" s="2" customFormat="1" ht="27.9" customHeight="1" spans="1:17">
      <c r="A23" s="34">
        <v>15</v>
      </c>
      <c r="B23" s="41" t="s">
        <v>68</v>
      </c>
      <c r="C23" s="42" t="s">
        <v>69</v>
      </c>
      <c r="D23" s="42" t="s">
        <v>70</v>
      </c>
      <c r="E23" s="37">
        <f t="shared" si="3"/>
        <v>9716</v>
      </c>
      <c r="F23" s="38"/>
      <c r="G23" s="38">
        <v>9716</v>
      </c>
      <c r="H23" s="40"/>
      <c r="I23" s="40"/>
      <c r="J23" s="40"/>
      <c r="K23" s="40"/>
      <c r="L23" s="40"/>
      <c r="M23" s="40"/>
      <c r="N23" s="40"/>
      <c r="O23" s="40"/>
      <c r="P23" s="40"/>
      <c r="Q23" s="51"/>
    </row>
    <row r="24" s="2" customFormat="1" ht="27.9" customHeight="1" spans="1:17">
      <c r="A24" s="34">
        <v>16</v>
      </c>
      <c r="B24" s="41" t="s">
        <v>71</v>
      </c>
      <c r="C24" s="42" t="s">
        <v>72</v>
      </c>
      <c r="D24" s="42" t="s">
        <v>73</v>
      </c>
      <c r="E24" s="37">
        <f t="shared" si="3"/>
        <v>-1443.34</v>
      </c>
      <c r="F24" s="38"/>
      <c r="G24" s="38">
        <v>-1443.34</v>
      </c>
      <c r="H24" s="40"/>
      <c r="I24" s="40"/>
      <c r="J24" s="40"/>
      <c r="K24" s="40"/>
      <c r="L24" s="40"/>
      <c r="M24" s="40"/>
      <c r="N24" s="40"/>
      <c r="O24" s="40"/>
      <c r="P24" s="40"/>
      <c r="Q24" s="51"/>
    </row>
    <row r="25" s="2" customFormat="1" ht="27.9" customHeight="1" spans="1:17">
      <c r="A25" s="34">
        <v>17</v>
      </c>
      <c r="B25" s="41" t="s">
        <v>74</v>
      </c>
      <c r="C25" s="42" t="s">
        <v>75</v>
      </c>
      <c r="D25" s="42" t="s">
        <v>76</v>
      </c>
      <c r="E25" s="37">
        <f t="shared" si="3"/>
        <v>-162.03</v>
      </c>
      <c r="F25" s="38"/>
      <c r="G25" s="38">
        <v>-162.03</v>
      </c>
      <c r="H25" s="40"/>
      <c r="I25" s="40"/>
      <c r="J25" s="40"/>
      <c r="K25" s="40"/>
      <c r="L25" s="40"/>
      <c r="M25" s="40"/>
      <c r="N25" s="40"/>
      <c r="O25" s="40"/>
      <c r="P25" s="40"/>
      <c r="Q25" s="51"/>
    </row>
    <row r="26" s="2" customFormat="1" ht="27.9" customHeight="1" spans="1:17">
      <c r="A26" s="34">
        <v>18</v>
      </c>
      <c r="B26" s="41" t="s">
        <v>77</v>
      </c>
      <c r="C26" s="42" t="s">
        <v>78</v>
      </c>
      <c r="D26" s="42" t="s">
        <v>79</v>
      </c>
      <c r="E26" s="37">
        <f t="shared" si="3"/>
        <v>962</v>
      </c>
      <c r="F26" s="38"/>
      <c r="G26" s="38">
        <v>962</v>
      </c>
      <c r="H26" s="40"/>
      <c r="I26" s="40"/>
      <c r="J26" s="40"/>
      <c r="K26" s="40"/>
      <c r="L26" s="40"/>
      <c r="M26" s="40"/>
      <c r="N26" s="40"/>
      <c r="O26" s="40"/>
      <c r="P26" s="40"/>
      <c r="Q26" s="51"/>
    </row>
    <row r="27" s="2" customFormat="1" ht="27.9" customHeight="1" spans="1:17">
      <c r="A27" s="34">
        <v>19</v>
      </c>
      <c r="B27" s="41" t="s">
        <v>80</v>
      </c>
      <c r="C27" s="42" t="s">
        <v>81</v>
      </c>
      <c r="D27" s="42" t="s">
        <v>82</v>
      </c>
      <c r="E27" s="37">
        <f t="shared" si="3"/>
        <v>239</v>
      </c>
      <c r="F27" s="38"/>
      <c r="G27" s="38">
        <v>239</v>
      </c>
      <c r="H27" s="40"/>
      <c r="I27" s="40"/>
      <c r="J27" s="40"/>
      <c r="K27" s="40"/>
      <c r="L27" s="40"/>
      <c r="M27" s="40"/>
      <c r="N27" s="40"/>
      <c r="O27" s="40"/>
      <c r="P27" s="40"/>
      <c r="Q27" s="51"/>
    </row>
    <row r="28" s="2" customFormat="1" ht="27.9" customHeight="1" spans="1:17">
      <c r="A28" s="34">
        <v>20</v>
      </c>
      <c r="B28" s="41" t="s">
        <v>83</v>
      </c>
      <c r="C28" s="42" t="s">
        <v>84</v>
      </c>
      <c r="D28" s="42" t="s">
        <v>85</v>
      </c>
      <c r="E28" s="37">
        <f t="shared" si="3"/>
        <v>1340</v>
      </c>
      <c r="F28" s="38"/>
      <c r="G28" s="38">
        <v>1340</v>
      </c>
      <c r="H28" s="40"/>
      <c r="I28" s="40"/>
      <c r="J28" s="40"/>
      <c r="K28" s="40"/>
      <c r="L28" s="40"/>
      <c r="M28" s="40"/>
      <c r="N28" s="40"/>
      <c r="O28" s="40"/>
      <c r="P28" s="40"/>
      <c r="Q28" s="51"/>
    </row>
    <row r="29" s="2" customFormat="1" ht="27.9" customHeight="1" spans="1:17">
      <c r="A29" s="34">
        <v>21</v>
      </c>
      <c r="B29" s="41" t="s">
        <v>86</v>
      </c>
      <c r="C29" s="42" t="s">
        <v>87</v>
      </c>
      <c r="D29" s="42" t="s">
        <v>88</v>
      </c>
      <c r="E29" s="37">
        <f t="shared" si="3"/>
        <v>436.48</v>
      </c>
      <c r="F29" s="38"/>
      <c r="G29" s="38">
        <v>436.48</v>
      </c>
      <c r="H29" s="40"/>
      <c r="I29" s="40"/>
      <c r="J29" s="40"/>
      <c r="K29" s="40"/>
      <c r="L29" s="40"/>
      <c r="M29" s="40"/>
      <c r="N29" s="40"/>
      <c r="O29" s="40"/>
      <c r="P29" s="40"/>
      <c r="Q29" s="51"/>
    </row>
    <row r="30" s="2" customFormat="1" ht="27.9" customHeight="1" spans="1:17">
      <c r="A30" s="34">
        <v>22</v>
      </c>
      <c r="B30" s="41" t="s">
        <v>89</v>
      </c>
      <c r="C30" s="42" t="s">
        <v>90</v>
      </c>
      <c r="D30" s="42" t="s">
        <v>91</v>
      </c>
      <c r="E30" s="37">
        <f t="shared" si="3"/>
        <v>205.52</v>
      </c>
      <c r="F30" s="38"/>
      <c r="G30" s="38">
        <v>205.52</v>
      </c>
      <c r="H30" s="40"/>
      <c r="I30" s="40"/>
      <c r="J30" s="40"/>
      <c r="K30" s="40"/>
      <c r="L30" s="40"/>
      <c r="M30" s="40"/>
      <c r="N30" s="40"/>
      <c r="O30" s="40"/>
      <c r="P30" s="40"/>
      <c r="Q30" s="51"/>
    </row>
    <row r="31" s="2" customFormat="1" ht="27.9" customHeight="1" spans="1:17">
      <c r="A31" s="34">
        <v>23</v>
      </c>
      <c r="B31" s="41" t="s">
        <v>92</v>
      </c>
      <c r="C31" s="42" t="s">
        <v>93</v>
      </c>
      <c r="D31" s="42" t="s">
        <v>94</v>
      </c>
      <c r="E31" s="37">
        <f t="shared" si="3"/>
        <v>65.89</v>
      </c>
      <c r="F31" s="38"/>
      <c r="G31" s="38">
        <v>65.89</v>
      </c>
      <c r="H31" s="40"/>
      <c r="I31" s="40"/>
      <c r="J31" s="40"/>
      <c r="K31" s="40"/>
      <c r="L31" s="40"/>
      <c r="M31" s="40"/>
      <c r="N31" s="40"/>
      <c r="O31" s="40"/>
      <c r="P31" s="40"/>
      <c r="Q31" s="51" t="s">
        <v>95</v>
      </c>
    </row>
    <row r="32" s="2" customFormat="1" ht="27.9" customHeight="1" spans="1:17">
      <c r="A32" s="29" t="s">
        <v>96</v>
      </c>
      <c r="B32" s="30" t="s">
        <v>97</v>
      </c>
      <c r="C32" s="31"/>
      <c r="D32" s="32"/>
      <c r="E32" s="33">
        <f>SUM(E33:E45)</f>
        <v>11856.5256</v>
      </c>
      <c r="F32" s="33">
        <f>SUM(F33:F45)</f>
        <v>3000</v>
      </c>
      <c r="G32" s="33">
        <f>SUM(G33:G45)</f>
        <v>3086.39</v>
      </c>
      <c r="H32" s="33">
        <f>SUM(H33:H45)</f>
        <v>5770.1356</v>
      </c>
      <c r="I32" s="33">
        <f>SUM(I33:I45)</f>
        <v>4903.7356</v>
      </c>
      <c r="J32" s="33">
        <f>SUM(J33:J41)</f>
        <v>0</v>
      </c>
      <c r="K32" s="33">
        <f t="shared" ref="K32:P32" si="4">SUM(K33:K41)</f>
        <v>0</v>
      </c>
      <c r="L32" s="33">
        <f t="shared" si="4"/>
        <v>0</v>
      </c>
      <c r="M32" s="33">
        <f t="shared" si="4"/>
        <v>0</v>
      </c>
      <c r="N32" s="33">
        <f t="shared" si="4"/>
        <v>0</v>
      </c>
      <c r="O32" s="33">
        <f t="shared" si="4"/>
        <v>0</v>
      </c>
      <c r="P32" s="33">
        <f t="shared" si="4"/>
        <v>866.4</v>
      </c>
      <c r="Q32" s="50"/>
    </row>
    <row r="33" s="2" customFormat="1" ht="27.9" customHeight="1" spans="1:17">
      <c r="A33" s="34">
        <v>1</v>
      </c>
      <c r="B33" s="41" t="s">
        <v>98</v>
      </c>
      <c r="C33" s="42" t="s">
        <v>99</v>
      </c>
      <c r="D33" s="42" t="s">
        <v>100</v>
      </c>
      <c r="E33" s="37">
        <f t="shared" ref="E33:E45" si="5">F33+G33+H33</f>
        <v>5101.4</v>
      </c>
      <c r="F33" s="38"/>
      <c r="G33" s="38"/>
      <c r="H33" s="39">
        <f>I33+L33+N33+O33+P33</f>
        <v>5101.4</v>
      </c>
      <c r="I33" s="38">
        <v>4235</v>
      </c>
      <c r="J33" s="38"/>
      <c r="K33" s="38"/>
      <c r="L33" s="38"/>
      <c r="M33" s="38"/>
      <c r="N33" s="38"/>
      <c r="O33" s="38"/>
      <c r="P33" s="38">
        <v>866.4</v>
      </c>
      <c r="Q33" s="51"/>
    </row>
    <row r="34" s="2" customFormat="1" ht="27.9" customHeight="1" spans="1:17">
      <c r="A34" s="34">
        <v>2</v>
      </c>
      <c r="B34" s="41" t="s">
        <v>101</v>
      </c>
      <c r="C34" s="42" t="s">
        <v>102</v>
      </c>
      <c r="D34" s="42" t="s">
        <v>103</v>
      </c>
      <c r="E34" s="37">
        <f t="shared" si="5"/>
        <v>163.8</v>
      </c>
      <c r="F34" s="38"/>
      <c r="G34" s="38">
        <v>163.8</v>
      </c>
      <c r="H34" s="40"/>
      <c r="I34" s="38"/>
      <c r="J34" s="38"/>
      <c r="K34" s="38"/>
      <c r="L34" s="38"/>
      <c r="M34" s="38"/>
      <c r="N34" s="38"/>
      <c r="O34" s="38"/>
      <c r="P34" s="38"/>
      <c r="Q34" s="51"/>
    </row>
    <row r="35" s="2" customFormat="1" ht="27.9" customHeight="1" spans="1:17">
      <c r="A35" s="34">
        <v>3</v>
      </c>
      <c r="B35" s="41" t="s">
        <v>104</v>
      </c>
      <c r="C35" s="42" t="s">
        <v>105</v>
      </c>
      <c r="D35" s="42" t="s">
        <v>106</v>
      </c>
      <c r="E35" s="37">
        <f t="shared" si="5"/>
        <v>6.8</v>
      </c>
      <c r="F35" s="38"/>
      <c r="G35" s="38">
        <v>6.8</v>
      </c>
      <c r="H35" s="40"/>
      <c r="I35" s="38"/>
      <c r="J35" s="38"/>
      <c r="K35" s="38"/>
      <c r="L35" s="38"/>
      <c r="M35" s="38"/>
      <c r="N35" s="38"/>
      <c r="O35" s="38"/>
      <c r="P35" s="38"/>
      <c r="Q35" s="51"/>
    </row>
    <row r="36" s="2" customFormat="1" ht="27.9" customHeight="1" spans="1:17">
      <c r="A36" s="34">
        <v>4</v>
      </c>
      <c r="B36" s="41" t="s">
        <v>107</v>
      </c>
      <c r="C36" s="42" t="s">
        <v>108</v>
      </c>
      <c r="D36" s="42" t="s">
        <v>109</v>
      </c>
      <c r="E36" s="37">
        <f t="shared" si="5"/>
        <v>19.59</v>
      </c>
      <c r="F36" s="38"/>
      <c r="G36" s="43">
        <v>19.59</v>
      </c>
      <c r="H36" s="40"/>
      <c r="I36" s="38"/>
      <c r="J36" s="38"/>
      <c r="K36" s="38"/>
      <c r="L36" s="38"/>
      <c r="M36" s="38"/>
      <c r="N36" s="38"/>
      <c r="O36" s="38"/>
      <c r="P36" s="38"/>
      <c r="Q36" s="51"/>
    </row>
    <row r="37" s="2" customFormat="1" ht="27.9" customHeight="1" spans="1:17">
      <c r="A37" s="34">
        <v>5</v>
      </c>
      <c r="B37" s="41" t="s">
        <v>110</v>
      </c>
      <c r="C37" s="42" t="s">
        <v>111</v>
      </c>
      <c r="D37" s="42" t="s">
        <v>112</v>
      </c>
      <c r="E37" s="37">
        <f t="shared" si="5"/>
        <v>167</v>
      </c>
      <c r="F37" s="38"/>
      <c r="G37" s="43">
        <v>167</v>
      </c>
      <c r="H37" s="40"/>
      <c r="I37" s="38"/>
      <c r="J37" s="38"/>
      <c r="K37" s="38"/>
      <c r="L37" s="38"/>
      <c r="M37" s="38"/>
      <c r="N37" s="38"/>
      <c r="O37" s="38"/>
      <c r="P37" s="38"/>
      <c r="Q37" s="51"/>
    </row>
    <row r="38" s="2" customFormat="1" ht="27.9" customHeight="1" spans="1:17">
      <c r="A38" s="34">
        <v>6</v>
      </c>
      <c r="B38" s="41" t="s">
        <v>113</v>
      </c>
      <c r="C38" s="42" t="s">
        <v>114</v>
      </c>
      <c r="D38" s="42" t="s">
        <v>115</v>
      </c>
      <c r="E38" s="37">
        <f t="shared" si="5"/>
        <v>79</v>
      </c>
      <c r="F38" s="38"/>
      <c r="G38" s="43">
        <v>79</v>
      </c>
      <c r="H38" s="40"/>
      <c r="I38" s="38"/>
      <c r="J38" s="38"/>
      <c r="K38" s="38"/>
      <c r="L38" s="38"/>
      <c r="M38" s="38"/>
      <c r="N38" s="38"/>
      <c r="O38" s="38"/>
      <c r="P38" s="38"/>
      <c r="Q38" s="51"/>
    </row>
    <row r="39" s="2" customFormat="1" ht="27.9" customHeight="1" spans="1:17">
      <c r="A39" s="34">
        <v>7</v>
      </c>
      <c r="B39" s="41" t="s">
        <v>116</v>
      </c>
      <c r="C39" s="42" t="s">
        <v>117</v>
      </c>
      <c r="D39" s="42" t="s">
        <v>118</v>
      </c>
      <c r="E39" s="37">
        <f t="shared" si="5"/>
        <v>97</v>
      </c>
      <c r="F39" s="38"/>
      <c r="G39" s="38">
        <v>97</v>
      </c>
      <c r="H39" s="40"/>
      <c r="I39" s="38"/>
      <c r="J39" s="38"/>
      <c r="K39" s="38"/>
      <c r="L39" s="38"/>
      <c r="M39" s="38"/>
      <c r="N39" s="38"/>
      <c r="O39" s="38"/>
      <c r="P39" s="38"/>
      <c r="Q39" s="51"/>
    </row>
    <row r="40" s="2" customFormat="1" ht="27.9" customHeight="1" spans="1:17">
      <c r="A40" s="34">
        <v>8</v>
      </c>
      <c r="B40" s="41" t="s">
        <v>119</v>
      </c>
      <c r="C40" s="42" t="s">
        <v>120</v>
      </c>
      <c r="D40" s="42" t="s">
        <v>121</v>
      </c>
      <c r="E40" s="37">
        <f t="shared" si="5"/>
        <v>2448</v>
      </c>
      <c r="F40" s="38"/>
      <c r="G40" s="38">
        <v>2448</v>
      </c>
      <c r="H40" s="40"/>
      <c r="I40" s="38"/>
      <c r="J40" s="38"/>
      <c r="K40" s="38"/>
      <c r="L40" s="38"/>
      <c r="M40" s="38"/>
      <c r="N40" s="38"/>
      <c r="O40" s="38"/>
      <c r="P40" s="38"/>
      <c r="Q40" s="51"/>
    </row>
    <row r="41" s="2" customFormat="1" ht="27.9" customHeight="1" spans="1:17">
      <c r="A41" s="34">
        <v>9</v>
      </c>
      <c r="B41" s="41" t="s">
        <v>122</v>
      </c>
      <c r="C41" s="42" t="s">
        <v>123</v>
      </c>
      <c r="D41" s="42" t="s">
        <v>124</v>
      </c>
      <c r="E41" s="37">
        <f t="shared" si="5"/>
        <v>17</v>
      </c>
      <c r="F41" s="38"/>
      <c r="G41" s="38">
        <v>17</v>
      </c>
      <c r="H41" s="40"/>
      <c r="I41" s="38"/>
      <c r="J41" s="38"/>
      <c r="K41" s="38"/>
      <c r="L41" s="38"/>
      <c r="M41" s="38"/>
      <c r="N41" s="38"/>
      <c r="O41" s="38"/>
      <c r="P41" s="38"/>
      <c r="Q41" s="51"/>
    </row>
    <row r="42" s="2" customFormat="1" ht="27.9" customHeight="1" spans="1:17">
      <c r="A42" s="34">
        <v>10</v>
      </c>
      <c r="B42" s="41" t="s">
        <v>125</v>
      </c>
      <c r="C42" s="42" t="s">
        <v>126</v>
      </c>
      <c r="D42" s="42" t="s">
        <v>127</v>
      </c>
      <c r="E42" s="37">
        <f t="shared" si="5"/>
        <v>668.7356</v>
      </c>
      <c r="F42" s="38"/>
      <c r="G42" s="38"/>
      <c r="H42" s="39">
        <f>I42+L42+N42+O42+P42</f>
        <v>668.7356</v>
      </c>
      <c r="I42" s="38">
        <v>668.7356</v>
      </c>
      <c r="J42" s="38"/>
      <c r="K42" s="38"/>
      <c r="L42" s="38"/>
      <c r="M42" s="38"/>
      <c r="N42" s="38"/>
      <c r="O42" s="38"/>
      <c r="P42" s="38"/>
      <c r="Q42" s="51"/>
    </row>
    <row r="43" s="2" customFormat="1" ht="27.9" customHeight="1" spans="1:17">
      <c r="A43" s="34">
        <v>11</v>
      </c>
      <c r="B43" s="41" t="s">
        <v>128</v>
      </c>
      <c r="C43" s="42" t="s">
        <v>129</v>
      </c>
      <c r="D43" s="42" t="s">
        <v>130</v>
      </c>
      <c r="E43" s="37">
        <f t="shared" si="5"/>
        <v>60.48</v>
      </c>
      <c r="F43" s="38"/>
      <c r="G43" s="38">
        <v>60.48</v>
      </c>
      <c r="H43" s="40"/>
      <c r="I43" s="38"/>
      <c r="J43" s="38"/>
      <c r="K43" s="38"/>
      <c r="L43" s="38"/>
      <c r="M43" s="38"/>
      <c r="N43" s="38"/>
      <c r="O43" s="38"/>
      <c r="P43" s="38"/>
      <c r="Q43" s="51"/>
    </row>
    <row r="44" s="2" customFormat="1" ht="27.9" customHeight="1" spans="1:17">
      <c r="A44" s="34">
        <v>12</v>
      </c>
      <c r="B44" s="41" t="s">
        <v>131</v>
      </c>
      <c r="C44" s="42" t="s">
        <v>132</v>
      </c>
      <c r="D44" s="42" t="s">
        <v>133</v>
      </c>
      <c r="E44" s="37">
        <f t="shared" si="5"/>
        <v>27.72</v>
      </c>
      <c r="F44" s="38"/>
      <c r="G44" s="38">
        <v>27.72</v>
      </c>
      <c r="H44" s="40"/>
      <c r="I44" s="38"/>
      <c r="J44" s="38"/>
      <c r="K44" s="38"/>
      <c r="L44" s="38"/>
      <c r="M44" s="38"/>
      <c r="N44" s="38"/>
      <c r="O44" s="38"/>
      <c r="P44" s="38"/>
      <c r="Q44" s="51"/>
    </row>
    <row r="45" s="2" customFormat="1" ht="27.9" customHeight="1" spans="1:17">
      <c r="A45" s="34">
        <v>13</v>
      </c>
      <c r="B45" s="41" t="s">
        <v>134</v>
      </c>
      <c r="C45" s="42" t="s">
        <v>135</v>
      </c>
      <c r="D45" s="42" t="s">
        <v>136</v>
      </c>
      <c r="E45" s="37">
        <f t="shared" si="5"/>
        <v>3000</v>
      </c>
      <c r="F45" s="38">
        <v>3000</v>
      </c>
      <c r="G45" s="38"/>
      <c r="H45" s="40"/>
      <c r="I45" s="38"/>
      <c r="J45" s="38"/>
      <c r="K45" s="38"/>
      <c r="L45" s="38"/>
      <c r="M45" s="38"/>
      <c r="N45" s="38"/>
      <c r="O45" s="38"/>
      <c r="P45" s="38"/>
      <c r="Q45" s="51"/>
    </row>
    <row r="46" s="2" customFormat="1" ht="27.9" customHeight="1" spans="1:17">
      <c r="A46" s="29" t="s">
        <v>137</v>
      </c>
      <c r="B46" s="30" t="s">
        <v>138</v>
      </c>
      <c r="C46" s="31"/>
      <c r="D46" s="32"/>
      <c r="E46" s="33">
        <f t="shared" ref="E46:J46" si="6">SUM(E47:E47)</f>
        <v>60</v>
      </c>
      <c r="F46" s="33">
        <f t="shared" si="6"/>
        <v>0</v>
      </c>
      <c r="G46" s="33">
        <f t="shared" si="6"/>
        <v>0</v>
      </c>
      <c r="H46" s="33">
        <f t="shared" si="6"/>
        <v>60</v>
      </c>
      <c r="I46" s="33">
        <f t="shared" si="6"/>
        <v>60</v>
      </c>
      <c r="J46" s="33">
        <f t="shared" si="6"/>
        <v>0</v>
      </c>
      <c r="K46" s="33">
        <f t="shared" ref="K46:P46" si="7">SUM(K47:K47)</f>
        <v>0</v>
      </c>
      <c r="L46" s="33">
        <f t="shared" si="7"/>
        <v>0</v>
      </c>
      <c r="M46" s="33">
        <f t="shared" si="7"/>
        <v>0</v>
      </c>
      <c r="N46" s="33">
        <f t="shared" si="7"/>
        <v>0</v>
      </c>
      <c r="O46" s="33">
        <f t="shared" si="7"/>
        <v>0</v>
      </c>
      <c r="P46" s="33">
        <f t="shared" si="7"/>
        <v>0</v>
      </c>
      <c r="Q46" s="50"/>
    </row>
    <row r="47" s="2" customFormat="1" ht="27.9" customHeight="1" spans="1:17">
      <c r="A47" s="34">
        <v>1</v>
      </c>
      <c r="B47" s="35" t="s">
        <v>139</v>
      </c>
      <c r="C47" s="36"/>
      <c r="D47" s="36" t="s">
        <v>140</v>
      </c>
      <c r="E47" s="37">
        <f>H47</f>
        <v>60</v>
      </c>
      <c r="F47" s="38"/>
      <c r="G47" s="38"/>
      <c r="H47" s="39">
        <f>I47+L47+N47+O47</f>
        <v>60</v>
      </c>
      <c r="I47" s="40">
        <v>60</v>
      </c>
      <c r="J47" s="40"/>
      <c r="K47" s="40"/>
      <c r="L47" s="40"/>
      <c r="M47" s="40"/>
      <c r="N47" s="40"/>
      <c r="O47" s="40"/>
      <c r="P47" s="40"/>
      <c r="Q47" s="42"/>
    </row>
  </sheetData>
  <mergeCells count="21">
    <mergeCell ref="A1:Q1"/>
    <mergeCell ref="E3:P3"/>
    <mergeCell ref="H4:P4"/>
    <mergeCell ref="I5:K5"/>
    <mergeCell ref="L5:M5"/>
    <mergeCell ref="A7:D7"/>
    <mergeCell ref="B8:D8"/>
    <mergeCell ref="B32:D32"/>
    <mergeCell ref="B46:D46"/>
    <mergeCell ref="A3:A6"/>
    <mergeCell ref="B3:B6"/>
    <mergeCell ref="C3:C6"/>
    <mergeCell ref="D3:D6"/>
    <mergeCell ref="E4:E6"/>
    <mergeCell ref="F4:F6"/>
    <mergeCell ref="G4:G6"/>
    <mergeCell ref="H5:H6"/>
    <mergeCell ref="N5:N6"/>
    <mergeCell ref="O5:O6"/>
    <mergeCell ref="P5:P6"/>
    <mergeCell ref="Q3:Q6"/>
  </mergeCells>
  <printOptions horizontalCentered="1"/>
  <pageMargins left="0.393055555555556" right="0.393055555555556" top="0.393055555555556" bottom="0.393055555555556" header="0.196527777777778" footer="0.196527777777778"/>
  <pageSetup paperSize="8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2021.1.3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林笑宇</dc:creator>
  <cp:lastModifiedBy>Administrator</cp:lastModifiedBy>
  <dcterms:created xsi:type="dcterms:W3CDTF">2018-03-03T11:27:00Z</dcterms:created>
  <cp:lastPrinted>2018-03-07T04:14:00Z</cp:lastPrinted>
  <dcterms:modified xsi:type="dcterms:W3CDTF">2021-08-02T09:04:47Z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true</vt:bool>
  </property>
  <property fmtid="{D5CDD505-2E9C-101B-9397-08002B2CF9AE}" pid="4" name="ICV">
    <vt:lpwstr>21C26DAB5D3040FC8674A7A66D329620</vt:lpwstr>
  </property>
</Properties>
</file>